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sebno\RupnikJ82\D\rupnik\Prenos\Disk d\NaravNesr2023\5Popl-4avg23\RebalansProg-2025\Predlog\"/>
    </mc:Choice>
  </mc:AlternateContent>
  <xr:revisionPtr revIDLastSave="0" documentId="13_ncr:1_{971A3F15-7885-4D8B-AA0E-8A3997D5245F}" xr6:coauthVersionLast="47" xr6:coauthVersionMax="47" xr10:uidLastSave="{00000000-0000-0000-0000-000000000000}"/>
  <bookViews>
    <workbookView xWindow="-120" yWindow="-120" windowWidth="25440" windowHeight="15390" xr2:uid="{692FC1C6-E7E2-4C54-A1B3-B27832DC096E}"/>
  </bookViews>
  <sheets>
    <sheet name="Priloga1 Letni25 P4avg23" sheetId="1" r:id="rId1"/>
    <sheet name="ProstNačrt-nadom" sheetId="3" r:id="rId2"/>
  </sheets>
  <definedNames>
    <definedName name="_xlnm._FilterDatabase" localSheetId="0" hidden="1">'Priloga1 Letni25 P4avg23'!$A$580:$I$616</definedName>
    <definedName name="_Hlk188611522" localSheetId="1">'ProstNačrt-nadom'!#REF!</definedName>
    <definedName name="_Hlk188611614" localSheetId="1">'ProstNačrt-nadom'!$E$39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3" l="1"/>
  <c r="I1881" i="1"/>
  <c r="G1881" i="1"/>
  <c r="F1879" i="1"/>
  <c r="F1878" i="1"/>
  <c r="D1878" i="1"/>
  <c r="F1876" i="1"/>
  <c r="F1875" i="1"/>
  <c r="F1874" i="1"/>
  <c r="F1873" i="1"/>
  <c r="F1871" i="1"/>
  <c r="F1870" i="1"/>
  <c r="F1869" i="1"/>
  <c r="F1868" i="1"/>
  <c r="F1867" i="1"/>
  <c r="F1866" i="1"/>
  <c r="F1865" i="1"/>
  <c r="F1864" i="1"/>
  <c r="F1863" i="1"/>
  <c r="F1861" i="1"/>
  <c r="F1860" i="1"/>
  <c r="F1859" i="1"/>
  <c r="F1858" i="1"/>
  <c r="F1857" i="1"/>
  <c r="F1856" i="1"/>
  <c r="F1854" i="1"/>
  <c r="F1853" i="1"/>
  <c r="F1852" i="1"/>
  <c r="F1851" i="1"/>
  <c r="F1850" i="1"/>
  <c r="F1849" i="1"/>
  <c r="F1848" i="1"/>
  <c r="F1847" i="1"/>
  <c r="F1846" i="1"/>
  <c r="F1845" i="1"/>
  <c r="F1843" i="1"/>
  <c r="F1842" i="1"/>
  <c r="F1841" i="1"/>
  <c r="F1840" i="1"/>
  <c r="F1839" i="1"/>
  <c r="F1838" i="1"/>
  <c r="F1836" i="1"/>
  <c r="F1835" i="1"/>
  <c r="F1834" i="1"/>
  <c r="F1833" i="1"/>
  <c r="F1832" i="1"/>
  <c r="F1831" i="1"/>
  <c r="F1830" i="1"/>
  <c r="F1828" i="1"/>
  <c r="F1827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5" i="1"/>
  <c r="F1744" i="1"/>
  <c r="F1743" i="1"/>
  <c r="F1742" i="1"/>
  <c r="F1740" i="1"/>
  <c r="F1739" i="1"/>
  <c r="F1738" i="1"/>
  <c r="F1736" i="1"/>
  <c r="F1735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3" i="1"/>
  <c r="F1692" i="1"/>
  <c r="F1691" i="1"/>
  <c r="F1690" i="1"/>
  <c r="F1689" i="1"/>
  <c r="F1687" i="1"/>
  <c r="F1686" i="1"/>
  <c r="F1684" i="1"/>
  <c r="F1683" i="1"/>
  <c r="F1682" i="1"/>
  <c r="D1682" i="1"/>
  <c r="F1680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5" i="1"/>
  <c r="F1664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5" i="1"/>
  <c r="F1454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8" i="1"/>
  <c r="F1437" i="1"/>
  <c r="F1436" i="1"/>
  <c r="F1434" i="1"/>
  <c r="F1433" i="1"/>
  <c r="F1431" i="1"/>
  <c r="F1430" i="1"/>
  <c r="F1429" i="1"/>
  <c r="F1428" i="1"/>
  <c r="F1427" i="1"/>
  <c r="F1425" i="1"/>
  <c r="F1423" i="1"/>
  <c r="F1422" i="1"/>
  <c r="D1422" i="1"/>
  <c r="F1421" i="1"/>
  <c r="F1420" i="1"/>
  <c r="F1419" i="1"/>
  <c r="D1419" i="1"/>
  <c r="F1418" i="1"/>
  <c r="F1417" i="1"/>
  <c r="F1415" i="1"/>
  <c r="F1414" i="1"/>
  <c r="F1413" i="1"/>
  <c r="F1412" i="1"/>
  <c r="F1411" i="1"/>
  <c r="F1409" i="1"/>
  <c r="F1408" i="1"/>
  <c r="F1407" i="1"/>
  <c r="F1406" i="1"/>
  <c r="F1405" i="1"/>
  <c r="F1404" i="1"/>
  <c r="F1403" i="1"/>
  <c r="F1402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D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D1266" i="1"/>
  <c r="F1265" i="1"/>
  <c r="F1264" i="1"/>
  <c r="D1264" i="1"/>
  <c r="F1263" i="1"/>
  <c r="F1261" i="1"/>
  <c r="F1260" i="1"/>
  <c r="F1259" i="1"/>
  <c r="F1257" i="1"/>
  <c r="F1256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2" i="1"/>
  <c r="B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6" i="1"/>
  <c r="F1105" i="1"/>
  <c r="F1104" i="1"/>
  <c r="F1102" i="1"/>
  <c r="F1101" i="1"/>
  <c r="F1100" i="1"/>
  <c r="F1099" i="1"/>
  <c r="F1098" i="1"/>
  <c r="F1097" i="1"/>
  <c r="F1095" i="1"/>
  <c r="F1094" i="1"/>
  <c r="F1093" i="1"/>
  <c r="F1091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1" i="1"/>
  <c r="F1050" i="1"/>
  <c r="F1049" i="1"/>
  <c r="F1048" i="1"/>
  <c r="F1046" i="1"/>
  <c r="F1045" i="1"/>
  <c r="F1044" i="1"/>
  <c r="F1043" i="1"/>
  <c r="F1042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3" i="1"/>
  <c r="F1002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1" i="1"/>
  <c r="F940" i="1"/>
  <c r="H938" i="1"/>
  <c r="H1881" i="1" s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2" i="1"/>
  <c r="F921" i="1"/>
  <c r="F920" i="1"/>
  <c r="F919" i="1"/>
  <c r="F918" i="1"/>
  <c r="F917" i="1"/>
  <c r="F916" i="1"/>
  <c r="F915" i="1"/>
  <c r="F914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4" i="1"/>
  <c r="F803" i="1"/>
  <c r="F802" i="1"/>
  <c r="F801" i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7" i="1"/>
  <c r="F726" i="1"/>
  <c r="F725" i="1"/>
  <c r="F724" i="1"/>
  <c r="F722" i="1"/>
  <c r="F721" i="1"/>
  <c r="F720" i="1"/>
  <c r="F719" i="1"/>
  <c r="F718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6" i="1"/>
  <c r="F665" i="1"/>
  <c r="F664" i="1"/>
  <c r="F663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8" i="1"/>
  <c r="F577" i="1"/>
  <c r="F576" i="1"/>
  <c r="F575" i="1"/>
  <c r="F574" i="1"/>
  <c r="F573" i="1"/>
  <c r="F571" i="1"/>
  <c r="F570" i="1"/>
  <c r="F569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0" i="1"/>
  <c r="F549" i="1"/>
  <c r="F547" i="1"/>
  <c r="F546" i="1"/>
  <c r="F545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6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9" i="1"/>
  <c r="F298" i="1"/>
  <c r="F297" i="1"/>
  <c r="F296" i="1"/>
  <c r="F295" i="1"/>
  <c r="F294" i="1"/>
  <c r="F292" i="1"/>
  <c r="F291" i="1"/>
  <c r="F289" i="1"/>
  <c r="F288" i="1"/>
  <c r="F287" i="1"/>
  <c r="F286" i="1"/>
  <c r="F285" i="1"/>
  <c r="F284" i="1"/>
  <c r="F283" i="1"/>
  <c r="F282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2" i="1"/>
  <c r="F251" i="1"/>
  <c r="F250" i="1"/>
  <c r="F249" i="1"/>
  <c r="F247" i="1"/>
  <c r="F246" i="1"/>
  <c r="F245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199" i="1"/>
  <c r="F198" i="1"/>
  <c r="F197" i="1"/>
  <c r="F196" i="1"/>
  <c r="F195" i="1"/>
  <c r="F194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3" i="1"/>
  <c r="F172" i="1"/>
  <c r="F170" i="1"/>
  <c r="F169" i="1"/>
  <c r="F168" i="1"/>
  <c r="F167" i="1"/>
  <c r="F166" i="1"/>
  <c r="F165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3" i="1"/>
  <c r="F52" i="1"/>
  <c r="F51" i="1"/>
  <c r="F50" i="1"/>
  <c r="F49" i="1"/>
  <c r="F48" i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D33" i="1"/>
  <c r="F32" i="1"/>
  <c r="F31" i="1"/>
  <c r="F30" i="1"/>
  <c r="F29" i="1"/>
  <c r="F28" i="1"/>
  <c r="D28" i="1"/>
  <c r="F27" i="1"/>
  <c r="F26" i="1"/>
  <c r="F24" i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8" i="1"/>
  <c r="F7" i="1"/>
  <c r="F18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Občina Črna</author>
    <author>Mojca Secnik</author>
    <author>Jure Dolinar</author>
    <author>Elizabeta Rakovec</author>
    <author>tc={915B7832-7A44-482E-84BA-A58F9DF5B76B}</author>
    <author>tc={5A104D80-A140-4C27-89FE-7192FB93E52C}</author>
    <author>tc={B079AF55-871E-4B5E-8F82-1A3380B093C5}</author>
    <author>Arijana Kufner</author>
  </authors>
  <commentList>
    <comment ref="B79" authorId="0" shapeId="0" xr:uid="{C07ACF96-FC50-4153-8AFD-B1211C32890C}">
      <text>
        <r>
          <rPr>
            <b/>
            <sz val="9"/>
            <color indexed="81"/>
            <rFont val="Segoe UI"/>
            <family val="2"/>
            <charset val="238"/>
          </rPr>
          <t>Občina Črna:</t>
        </r>
        <r>
          <rPr>
            <sz val="9"/>
            <color indexed="81"/>
            <rFont val="Segoe UI"/>
            <family val="2"/>
            <charset val="238"/>
          </rPr>
          <t xml:space="preserve">
P O G O D B A
 št.: 2560-24-420135
PREDVIDEN DODATEK ANEKS K POGODBI V VIŠINI 400.000,00</t>
        </r>
      </text>
    </comment>
    <comment ref="B80" authorId="0" shapeId="0" xr:uid="{91CAB520-295A-491B-BF94-F7589E24F513}">
      <text>
        <r>
          <rPr>
            <b/>
            <sz val="9"/>
            <color indexed="81"/>
            <rFont val="Segoe UI"/>
            <family val="2"/>
            <charset val="238"/>
          </rPr>
          <t>Občina Črna:</t>
        </r>
        <r>
          <rPr>
            <sz val="9"/>
            <color indexed="81"/>
            <rFont val="Segoe UI"/>
            <family val="2"/>
            <charset val="238"/>
          </rPr>
          <t xml:space="preserve">
 P O G O D B A
 št.: 2560-24-420137</t>
        </r>
      </text>
    </comment>
    <comment ref="B83" authorId="0" shapeId="0" xr:uid="{87223F8F-7593-4A86-9705-2B5D1321B546}">
      <text>
        <r>
          <rPr>
            <b/>
            <sz val="9"/>
            <color indexed="81"/>
            <rFont val="Segoe UI"/>
            <family val="2"/>
            <charset val="238"/>
          </rPr>
          <t>Občina Črna:</t>
        </r>
        <r>
          <rPr>
            <sz val="9"/>
            <color indexed="81"/>
            <rFont val="Segoe UI"/>
            <family val="2"/>
            <charset val="238"/>
          </rPr>
          <t xml:space="preserve">
P O G O D B A
 št.: 2560-24-420134
PREDVIDEN ANKES K POGODBI V VIŠINI 450.000,00 EUR</t>
        </r>
      </text>
    </comment>
    <comment ref="B85" authorId="0" shapeId="0" xr:uid="{C31D3659-A4F4-4D4E-898C-39A682B19768}">
      <text>
        <r>
          <rPr>
            <b/>
            <sz val="9"/>
            <color indexed="81"/>
            <rFont val="Segoe UI"/>
            <family val="2"/>
            <charset val="238"/>
          </rPr>
          <t>Občina Črna:</t>
        </r>
        <r>
          <rPr>
            <sz val="9"/>
            <color indexed="81"/>
            <rFont val="Segoe UI"/>
            <family val="2"/>
            <charset val="238"/>
          </rPr>
          <t xml:space="preserve">
 P O G O D B A
 št.: 2560-24-420145</t>
        </r>
      </text>
    </comment>
    <comment ref="B86" authorId="0" shapeId="0" xr:uid="{FECF8173-870F-4B39-943E-5BA9C07C4BFB}">
      <text>
        <r>
          <rPr>
            <b/>
            <sz val="9"/>
            <color indexed="81"/>
            <rFont val="Segoe UI"/>
            <family val="2"/>
            <charset val="238"/>
          </rPr>
          <t>Občina Črna:</t>
        </r>
        <r>
          <rPr>
            <sz val="9"/>
            <color indexed="81"/>
            <rFont val="Segoe UI"/>
            <family val="2"/>
            <charset val="238"/>
          </rPr>
          <t xml:space="preserve">
 P O G O D B A
 št.: 2560-24-420146
PREDVIDEN ANKES K POGODBI V VIŠINI 200.000,00</t>
        </r>
      </text>
    </comment>
    <comment ref="C140" authorId="1" shapeId="0" xr:uid="{F15C7BFD-B255-4E90-95AB-E45B464543F2}">
      <text>
        <r>
          <rPr>
            <b/>
            <sz val="9"/>
            <color indexed="81"/>
            <rFont val="Segoe UI"/>
            <family val="2"/>
            <charset val="238"/>
          </rPr>
          <t>Mojca Secnik:</t>
        </r>
        <r>
          <rPr>
            <sz val="9"/>
            <color indexed="81"/>
            <rFont val="Segoe UI"/>
            <family val="2"/>
            <charset val="238"/>
          </rPr>
          <t xml:space="preserve">
cesta in več plazov</t>
        </r>
      </text>
    </comment>
    <comment ref="C142" authorId="2" shapeId="0" xr:uid="{22E39191-B4D9-44BE-842A-76DD2056E136}">
      <text>
        <r>
          <rPr>
            <b/>
            <sz val="9"/>
            <color indexed="81"/>
            <rFont val="Segoe UI"/>
            <family val="2"/>
            <charset val="238"/>
          </rPr>
          <t>Jure Dolinar:</t>
        </r>
        <r>
          <rPr>
            <sz val="9"/>
            <color indexed="81"/>
            <rFont val="Segoe UI"/>
            <family val="2"/>
            <charset val="238"/>
          </rPr>
          <t xml:space="preserve">
Potrebuježev  graben
</t>
        </r>
      </text>
    </comment>
    <comment ref="B210" authorId="3" shapeId="0" xr:uid="{B3DF374C-3FBB-4434-BE6A-8091F242414E}">
      <text>
        <r>
          <rPr>
            <b/>
            <sz val="9"/>
            <color indexed="81"/>
            <rFont val="Segoe UI"/>
            <family val="2"/>
            <charset val="238"/>
          </rPr>
          <t>Elizabeta Rakovec: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516" authorId="4" shapeId="0" xr:uid="{915B7832-7A44-482E-84BA-A58F9DF5B76B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Od zapornice do cerkve moste oziroma regionalne ceste</t>
      </text>
    </comment>
    <comment ref="B518" authorId="5" shapeId="0" xr:uid="{5A104D80-A140-4C27-89FE-7192FB93E52C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Od zapornice do DSO, tudi brv</t>
      </text>
    </comment>
    <comment ref="B525" authorId="6" shapeId="0" xr:uid="{B079AF55-871E-4B5E-8F82-1A3380B093C5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Pogledati račun KPK</t>
      </text>
    </comment>
    <comment ref="C1005" authorId="7" shapeId="0" xr:uid="{93A6A4A1-7B04-4023-9B99-2EB815583820}">
      <text>
        <r>
          <rPr>
            <b/>
            <sz val="9"/>
            <color indexed="81"/>
            <rFont val="Segoe UI"/>
            <family val="2"/>
            <charset val="238"/>
          </rPr>
          <t>Arijana Kufner:</t>
        </r>
        <r>
          <rPr>
            <sz val="9"/>
            <color indexed="81"/>
            <rFont val="Segoe UI"/>
            <family val="2"/>
            <charset val="238"/>
          </rPr>
          <t xml:space="preserve">
Gre za izvedbo celovitega projekta v dveh poplavljenih ulicah, kjer je 35 ID-jev, bilo prijavljenih v AJDI</t>
        </r>
      </text>
    </comment>
  </commentList>
</comments>
</file>

<file path=xl/sharedStrings.xml><?xml version="1.0" encoding="utf-8"?>
<sst xmlns="http://schemas.openxmlformats.org/spreadsheetml/2006/main" count="3955" uniqueCount="2148">
  <si>
    <t>Priloga 1</t>
  </si>
  <si>
    <t xml:space="preserve">Opombe:   </t>
  </si>
  <si>
    <t>*</t>
  </si>
  <si>
    <t>Obnova se lahko v izvaja tudi po letu 2024</t>
  </si>
  <si>
    <t>**</t>
  </si>
  <si>
    <t>Ocena na podlagi predlogov občin, ki zajema tudi občinska sredstva. Prednostna določitev projektov opisana v 5 poglavju letnega programa</t>
  </si>
  <si>
    <t>OBČINA</t>
  </si>
  <si>
    <t>ID (iz AJDE)</t>
  </si>
  <si>
    <t xml:space="preserve">Ime in oznaka objekta        </t>
  </si>
  <si>
    <t>Ocena škode 
(iz AJDE)</t>
  </si>
  <si>
    <t xml:space="preserve"> Ocenjena višina sredstev za obnovo skupaj</t>
  </si>
  <si>
    <t>Dodeljeno iz predplačil in/ali programa v letu 2024 *</t>
  </si>
  <si>
    <t>Ocenjena višina sredstev za obnovo v letu 2025**</t>
  </si>
  <si>
    <t>Ocenjena višina sredstev za obnovo po letu 2025 **</t>
  </si>
  <si>
    <t>APAČE</t>
  </si>
  <si>
    <t xml:space="preserve">Komunalna infrastruktura - Vodovod - Podgrad </t>
  </si>
  <si>
    <t xml:space="preserve">Komunalna infrastruktura - Vodovod - Segovci </t>
  </si>
  <si>
    <t>BENEDIKT</t>
  </si>
  <si>
    <t>BORKO PLAZ pri Trotkova 23a</t>
  </si>
  <si>
    <t>JP 704743 (TROTKOVA - SMER BRAUNER), PLAZ</t>
  </si>
  <si>
    <t xml:space="preserve">Plaz pod objektoma v Spodnji Bačkovi </t>
  </si>
  <si>
    <t>Benediški vrh</t>
  </si>
  <si>
    <t>HARL PLAZ, Drvanja 46</t>
  </si>
  <si>
    <t>BLED</t>
  </si>
  <si>
    <t>PLAZ BODEŠČE</t>
  </si>
  <si>
    <t>PLAZ NA JASI</t>
  </si>
  <si>
    <t>SKALA DOBRA GORA</t>
  </si>
  <si>
    <t>CESTA NA STRAŽO</t>
  </si>
  <si>
    <t>PLAZ PISEK MLINO</t>
  </si>
  <si>
    <t>POKOPALIŠČE RIBNO</t>
  </si>
  <si>
    <t>PLAZ STRAŽA</t>
  </si>
  <si>
    <t>PLAZ BODEŠČE HUDOURNIK</t>
  </si>
  <si>
    <t>PLAZ OBRNE</t>
  </si>
  <si>
    <t>BRASLOVČE</t>
  </si>
  <si>
    <t>1229502
1230409</t>
  </si>
  <si>
    <t>Letuš 67, 67A - kulturni in gasilski dom Letuš</t>
  </si>
  <si>
    <t>večnamenski objekt - Letuška žaga</t>
  </si>
  <si>
    <t>1229518,
..501,..092</t>
  </si>
  <si>
    <t>JP 991093 - šport. igrišče Letuš - PGD Letuš</t>
  </si>
  <si>
    <t>črpališče Letuš</t>
  </si>
  <si>
    <t>PLAZ pod HŠ Povrh 80</t>
  </si>
  <si>
    <t>PLAZ na cesti Grajska vas - Tabor</t>
  </si>
  <si>
    <t>cesta JP 990367, odseki</t>
  </si>
  <si>
    <t>1227390
1228319</t>
  </si>
  <si>
    <t xml:space="preserve">JP 990201 Male Braslovče - Preserje </t>
  </si>
  <si>
    <t>Javna pot JP 990384 Male Braslovče - Perger</t>
  </si>
  <si>
    <t xml:space="preserve"> JP 990391 Male Braslovče - Letuška gmajna</t>
  </si>
  <si>
    <t>cesta LC 490261</t>
  </si>
  <si>
    <t xml:space="preserve">JP 990393 </t>
  </si>
  <si>
    <t>Cesta JP991121 Podgorje pri Letušu</t>
  </si>
  <si>
    <t>plaz s sanacijo ceste JP929661 in JP990221</t>
  </si>
  <si>
    <t>plaz Podvrh 93</t>
  </si>
  <si>
    <t>nad</t>
  </si>
  <si>
    <t>Javna infrastruktura za nadomestitveno gradnjo v Rakovljah</t>
  </si>
  <si>
    <t>CELJE</t>
  </si>
  <si>
    <t>Sanacija plazu nad Ledeno dvorano - Mestni park</t>
  </si>
  <si>
    <t>Rupe 5 - plaz</t>
  </si>
  <si>
    <t>Rupe 3 - plaz</t>
  </si>
  <si>
    <t>Rupe 1 - plaz</t>
  </si>
  <si>
    <t>CERKLJE NA GORENJSKEM</t>
  </si>
  <si>
    <t>Osnovna šola Cerklje na Gorenjskem (s kotlovnico)</t>
  </si>
  <si>
    <t>Športna dvorana Cerklje na Gorenjskem</t>
  </si>
  <si>
    <t>Kulturni hram Ignacija Borštnika (kulturna dvorana Cerklje)</t>
  </si>
  <si>
    <t>Podružnična šola Zalog pri Cerkljah</t>
  </si>
  <si>
    <t>Most na cesti LC 039711 Most Cerkljanska Dobrava</t>
  </si>
  <si>
    <t>Plaz Pšata, Kropivnik</t>
  </si>
  <si>
    <t>CERKVENJAK</t>
  </si>
  <si>
    <t>LC 203-361 Brengova-Osek-Ločki Vrh-Negova (Lukavečki, Brengova 66) - PLAZ</t>
  </si>
  <si>
    <t>LC 203-251 Cenkova-Cerkvenjak (Kuri/Cogetinci 34 - Satler/ Brengova 79) - PLAZ</t>
  </si>
  <si>
    <t>CERKNO</t>
  </si>
  <si>
    <t>LC 043171 Straža-Otalež-Jazne-Obč.meja</t>
  </si>
  <si>
    <t xml:space="preserve">LC 043071 Cerkno - Zakriž </t>
  </si>
  <si>
    <t xml:space="preserve">Izvedeni objekti na plazu Zanjivč </t>
  </si>
  <si>
    <t>LC 043231 Gorenji Novaki - Dolenji Novaki</t>
  </si>
  <si>
    <t>LC 043191 Maruškovec - Lazec</t>
  </si>
  <si>
    <t>CIRKULANE</t>
  </si>
  <si>
    <t>PLAZ NA JP 602891 (BREZOVEC 14-16B)</t>
  </si>
  <si>
    <t>PLAZ CESTE JP603331, POHORJE 15-16</t>
  </si>
  <si>
    <t>PLAZ NA LC 102141 (MALI OKIČ 55)</t>
  </si>
  <si>
    <t>PLAZ PARADIŽ POD OREŠKIM LC102121 PARADIŽ 46</t>
  </si>
  <si>
    <t>SLATINA 44, CESTA POBOČJE OPORNI ZID LC 102181</t>
  </si>
  <si>
    <t>USAD CESTE PRI DEBELJAK JP603151 MEJE2</t>
  </si>
  <si>
    <t>PLAZ CESTE (POD KLAJDERIČ) JP602941, BREZOVEC 50A</t>
  </si>
  <si>
    <t>PLAZ CESTE JP603511 MALI OKIČ 33C</t>
  </si>
  <si>
    <t>PLAZ NA LC 102092 VELIKI VRH 87-86</t>
  </si>
  <si>
    <t>PLAZ PRITAVA 15A</t>
  </si>
  <si>
    <t>PLAZ SLATINA 52A</t>
  </si>
  <si>
    <t>MOST NA JP 603351</t>
  </si>
  <si>
    <t>PLAZ NA LC 102152 (GRADIŠČA 135)</t>
  </si>
  <si>
    <t>ČRNA NA KOROŠKEM</t>
  </si>
  <si>
    <t>1245111-1</t>
  </si>
  <si>
    <t>LC 052011-Cesta Pristava - Pudgarsko - Najevska lipa - Prhanija - Mala Črna</t>
  </si>
  <si>
    <t>1245111-3</t>
  </si>
  <si>
    <t>Sanacija del LC052011 Mala Črna - Prhanija ID 1245111</t>
  </si>
  <si>
    <t>1245111-4</t>
  </si>
  <si>
    <t>Sanacija del LC052011 LC  052011 od 9600 do 12600</t>
  </si>
  <si>
    <t>plaz pristava 3</t>
  </si>
  <si>
    <t>LC 052041-Cesta Toplska centrala (Topla) - karavla Topla</t>
  </si>
  <si>
    <t>most pristava 32</t>
  </si>
  <si>
    <t>JP052021-Cesta Rezman - Javorje - Ciganija - Sv. Vid</t>
  </si>
  <si>
    <t>JP 552061-Cesta Razpotje - Plaznik - Bistra (Bistra)</t>
  </si>
  <si>
    <t>JP  552691-Cesta Žerjav - Mrdavs</t>
  </si>
  <si>
    <t>LZ :052051-Cesta Pristava</t>
  </si>
  <si>
    <t>1245154-1</t>
  </si>
  <si>
    <t>LC 257011-Cesta Mežica - Podkraj - Črna na Koroškem I 1.2 km</t>
  </si>
  <si>
    <t>1245154-2</t>
  </si>
  <si>
    <t>LC 257011-Cesta Mežica - Podkraj - Črna na Koroškem II 0,6 km</t>
  </si>
  <si>
    <t>1245154-3</t>
  </si>
  <si>
    <t>LC 257011-Cesta Mežica - Podkraj - Črna na Koroškem III 3,0 km</t>
  </si>
  <si>
    <t>Center 153</t>
  </si>
  <si>
    <t>LC 052031-Cesta Šumel (Koprivna) - mejni prehod Luže (Koprivna)</t>
  </si>
  <si>
    <t>most center 4</t>
  </si>
  <si>
    <t>ploščad pred kulturnim domom</t>
  </si>
  <si>
    <t>CENTER 101</t>
  </si>
  <si>
    <t>1245147-2</t>
  </si>
  <si>
    <t>JP 552051 - Lesjak - Sv. Jakob</t>
  </si>
  <si>
    <t>JP 552351 - Cesta Pudgarsko - Kramarica</t>
  </si>
  <si>
    <t>zemljišče pri Kovačevi ulici</t>
  </si>
  <si>
    <t>Center 41 1245226</t>
  </si>
  <si>
    <t>JP 552052 - cesta Lesjak - most pred Majdiče</t>
  </si>
  <si>
    <t xml:space="preserve">JP 552971 cesta Mitnek - Rajzer </t>
  </si>
  <si>
    <t>JP 552921-Cesta Sp. Javorje 6 (Senčnik)</t>
  </si>
  <si>
    <t>JP 552101 - cesta Črna 1 (do vodohrana Kogelnik)</t>
  </si>
  <si>
    <t>PRISTAVA 2</t>
  </si>
  <si>
    <t>JP 552601-Cesta Rudarjevo 1 (Rudarjevo 31 - Rudarjevo 16)</t>
  </si>
  <si>
    <t>Center 101</t>
  </si>
  <si>
    <t>JP  552041 - cesta hauzi Helena</t>
  </si>
  <si>
    <t>JP 552901-Cesta Sp. Javorje 4 (Sp. Javorje 17, 19, 19 - pri Rezmanu)</t>
  </si>
  <si>
    <t>JP 552151 - cesta Črna 6 (Center 40)</t>
  </si>
  <si>
    <t>JP 552281 - cesta Črna 19 (Center 2 - 4)</t>
  </si>
  <si>
    <t>JP 552171-Cesta Črna 8 (Medved - Kurnik)</t>
  </si>
  <si>
    <t>Pristava 2</t>
  </si>
  <si>
    <t>most žerjav 11</t>
  </si>
  <si>
    <t>Most proti Javorju (pri kapelci)</t>
  </si>
  <si>
    <t>JP 552141 - cesta Črna 5 (Potočnik -župnišče)</t>
  </si>
  <si>
    <t>Center 142</t>
  </si>
  <si>
    <t>JP 552201-Cesta Črna 11 (Center 121 - Center 124a)</t>
  </si>
  <si>
    <t>Spodnje Javorje 8</t>
  </si>
  <si>
    <t>plazovi Matvoz</t>
  </si>
  <si>
    <t>Sp. Javorje 12, plaz</t>
  </si>
  <si>
    <t>DOBRNA</t>
  </si>
  <si>
    <t>JP Zavrh nad Dobrno (HŠ 15 - HŠ 11a), PLAZ</t>
  </si>
  <si>
    <t>JP Paški Kozjak - Strgar, PLAZ</t>
  </si>
  <si>
    <t>LC Dobrna - Hudičev graben - Krištaje, PLAZ (Slapnik)</t>
  </si>
  <si>
    <t>Štimulak, PLAZ</t>
  </si>
  <si>
    <t>Pihler, PLAZ</t>
  </si>
  <si>
    <t>Smrečnik, PLAZ</t>
  </si>
  <si>
    <t>Apotekar, PLAZ</t>
  </si>
  <si>
    <t>Javornik, PLAZ</t>
  </si>
  <si>
    <t>Parkirišče pri vežici parc. št. 1965/19, 1542,33, k.o. Dobrna, PLAZ</t>
  </si>
  <si>
    <t>LC Dobrna - Hudičev graben - Krištaje</t>
  </si>
  <si>
    <t>JP Dobrna - Štepihar - Krulec - Žerjav, PLAZ</t>
  </si>
  <si>
    <t>Polenek , PLAZ</t>
  </si>
  <si>
    <t>Majcen, PLAZ</t>
  </si>
  <si>
    <t>LC Socka - Vrba - Dobrna</t>
  </si>
  <si>
    <t>DOBROVA-POLHOV GRADEC</t>
  </si>
  <si>
    <t>Most Hruševo</t>
  </si>
  <si>
    <t>Cesta Škandrov graben-Veliki vrh</t>
  </si>
  <si>
    <t>Polhov Gradec - Kosmačar</t>
  </si>
  <si>
    <t>Škofja Loka - Petačev graben</t>
  </si>
  <si>
    <t>Zalog - Pasja ravan</t>
  </si>
  <si>
    <t>Sovov grič - Zagrabnar - Petačev graben</t>
  </si>
  <si>
    <t>Cesta Zalog-Planina</t>
  </si>
  <si>
    <t>Žirovnikov graben - Hrastenice</t>
  </si>
  <si>
    <t>Cesta Pekar - pri mlinu</t>
  </si>
  <si>
    <t>Zagrabnar - Kopač</t>
  </si>
  <si>
    <t>Log - Hrastenice</t>
  </si>
  <si>
    <t>Cesta Majer - Praproče</t>
  </si>
  <si>
    <t>Cesta Praproče-Zalog</t>
  </si>
  <si>
    <t>DOBROVA - POLHOV GRADEC</t>
  </si>
  <si>
    <t>??</t>
  </si>
  <si>
    <t>Cesta R3 641/1369 odsek Srednja vas-Dvor</t>
  </si>
  <si>
    <t>-</t>
  </si>
  <si>
    <t>Cesta Šentjošt-Kurja vas</t>
  </si>
  <si>
    <t>LC Žerovnik-Topol-Osredek</t>
  </si>
  <si>
    <t>JP567931 Šentjošt Smrečje</t>
  </si>
  <si>
    <t>PLAZ ROVT 5</t>
  </si>
  <si>
    <t>PLAZ MAČEK</t>
  </si>
  <si>
    <t xml:space="preserve">PLAZ GUGELJ </t>
  </si>
  <si>
    <r>
      <t>1353262</t>
    </r>
    <r>
      <rPr>
        <sz val="9"/>
        <color rgb="FF002060"/>
        <rFont val="Arial"/>
        <family val="2"/>
        <charset val="238"/>
      </rPr>
      <t>/2</t>
    </r>
  </si>
  <si>
    <t>PLAZ REBER</t>
  </si>
  <si>
    <t>VRTEC DOBROVA - SANACIJA KLETI</t>
  </si>
  <si>
    <t>PLAZ OŠ POLHOV GRADEC - ODVODNAVANJE IN PLAZ</t>
  </si>
  <si>
    <t>PLAZ STRANSKA VAS - ŠKULJ</t>
  </si>
  <si>
    <t>JP567901 KURJA VAS - BUTAJNOVA</t>
  </si>
  <si>
    <t xml:space="preserve">PRESELITEV OBJEKTA PRISTAVA 77 A  </t>
  </si>
  <si>
    <t>DOL PRI LJUBLJANI</t>
  </si>
  <si>
    <t>Leseni viseči most na jeklenih vrveh- premostitveni objekt na občinski cesti 208283 preko reke Save</t>
  </si>
  <si>
    <t>Plaz na LC 069051, PLAZ</t>
  </si>
  <si>
    <t>LC 069051 Plaz 4 na LC 069051</t>
  </si>
  <si>
    <t>354,830.70</t>
  </si>
  <si>
    <t>Premostitev Kamniške Bistrice 069021</t>
  </si>
  <si>
    <t>Most Dolsko-Laze</t>
  </si>
  <si>
    <t>Most čez Kamniško Bistrico - Vodovodno omrežje čez most</t>
  </si>
  <si>
    <t>DOMŽALE</t>
  </si>
  <si>
    <t>0293 ŽELODNIK - DOMŽALE (vnos v AJDO DRSI) - OBNOVA JAVNEGA VODOVODA NA MOSTU</t>
  </si>
  <si>
    <t>UREJENA MAKADAMSKA PEŠ IN KOLESARSKA POT OB KAMNIŠKI BISTRICI – SELO PRI IHANU</t>
  </si>
  <si>
    <t>DRAVOGRAD</t>
  </si>
  <si>
    <t xml:space="preserve">Ceste v žabji vasi </t>
  </si>
  <si>
    <t>JP 578021 Vič-Gostenčnik-Jurček-Guči</t>
  </si>
  <si>
    <t>JP 578061 Lampret-Praznikar-Jamnik</t>
  </si>
  <si>
    <t>JP 578141 Bukovska vas- Sv.Ožbolt</t>
  </si>
  <si>
    <t>JP 578541 G1  1-Kompan</t>
  </si>
  <si>
    <t>JP 578543 Mori T.Viltužnik</t>
  </si>
  <si>
    <t>JP 578801 Bukovska vas-Orel-Kružnik</t>
  </si>
  <si>
    <t>JP 578811 Judež-Mrak</t>
  </si>
  <si>
    <t>JP 578812 Jamnik-Čubej-Zaberčnik</t>
  </si>
  <si>
    <t>JP 578821 Jeglenjak-Škrinjar</t>
  </si>
  <si>
    <t>JP 578881 Apačnik-Višnar</t>
  </si>
  <si>
    <t>LC 078011 Dravograd-Vič-Goriški vrh-Loga</t>
  </si>
  <si>
    <t>LC 078021 Dravograd-Ojstrica-Junčko-Pern</t>
  </si>
  <si>
    <t>LC 078061 Libeliče-Trotov križ-Zelen Breg</t>
  </si>
  <si>
    <t>LC 078071 Trbonje-Cv.sedlo-G1  4</t>
  </si>
  <si>
    <t>LC 078081 Šentjanž-Papež-Šempeter (Papežev most)</t>
  </si>
  <si>
    <t>LC 078131 Dobrava-Sv.Križ-Tolsti Vrh</t>
  </si>
  <si>
    <t>pešpot 514/1-829</t>
  </si>
  <si>
    <t>DUPLEK</t>
  </si>
  <si>
    <t>Brižina med jezerom in reko Dravo</t>
  </si>
  <si>
    <t>cesta Gramoznica</t>
  </si>
  <si>
    <t>sprehajalna pot gramoznica</t>
  </si>
  <si>
    <t>plaz LC 081101 Ciglence (Jug - Lovski dom - Turk)</t>
  </si>
  <si>
    <t>plaz LC 081021 Zimica - Zg. Korena</t>
  </si>
  <si>
    <t>GORENJA VAS-POLJANE</t>
  </si>
  <si>
    <t>LC100062 Kopačnica-Planina - etapa 2</t>
  </si>
  <si>
    <t>LC100121 Poljane - Gabrška Gora</t>
  </si>
  <si>
    <t>LC100101 Sovodenj - Stara Oselica</t>
  </si>
  <si>
    <t>Trata 95 - plaz</t>
  </si>
  <si>
    <t>Trebija 54 - podori</t>
  </si>
  <si>
    <t>Trebija 23 - plaz</t>
  </si>
  <si>
    <t>Plaz Homec - Fužine</t>
  </si>
  <si>
    <t>JP601192 Pustote Matajc</t>
  </si>
  <si>
    <t xml:space="preserve">JP 600521 šola - Mihevk </t>
  </si>
  <si>
    <t xml:space="preserve">JP600454 Čabrače-Volaka </t>
  </si>
  <si>
    <t>Objekt arheološko najdišče Poljane</t>
  </si>
  <si>
    <t xml:space="preserve">JP600711 Todraž - deponija </t>
  </si>
  <si>
    <t>JP Javorje - Predole</t>
  </si>
  <si>
    <t>LC100091 Vršajn Hlavče Njive - odsek Gorenje Brdo</t>
  </si>
  <si>
    <t xml:space="preserve">Šola Javorje - nadomestitev </t>
  </si>
  <si>
    <t>Dvorec Visoko, dostop - protipoplavna zaščita</t>
  </si>
  <si>
    <t>Lovran - Vic - Fužine</t>
  </si>
  <si>
    <t>JP901351 Tavčarjev dvorec - Hotovlja</t>
  </si>
  <si>
    <t>LC Bukov vrh</t>
  </si>
  <si>
    <t>Gasilski dom Poljane</t>
  </si>
  <si>
    <t>JP601251 odcep Loputnk</t>
  </si>
  <si>
    <t>LC Podobeno -Močinkar</t>
  </si>
  <si>
    <t>LC 100041 Stara Oselica - plaz  pred  odcepom za cerkev</t>
  </si>
  <si>
    <t>100091 Gorenja vas - Srednja vas - odsek Gorenje Brdo</t>
  </si>
  <si>
    <t>Blegoška ulica</t>
  </si>
  <si>
    <t>Gorenja Dobrava -  Sv. Urban - faza 2</t>
  </si>
  <si>
    <t>JP 600691 Brebovnica-Lazar</t>
  </si>
  <si>
    <t>LC401023 - plaz Krajci - Javorje</t>
  </si>
  <si>
    <t>Malenski Vrh - Brda</t>
  </si>
  <si>
    <t>objekt Poljane 28</t>
  </si>
  <si>
    <t>Vrtec Zala - etapa 2</t>
  </si>
  <si>
    <t>Šubičeva hiša, Poljane 70</t>
  </si>
  <si>
    <t>JP601511 Dolenčice Podobeno - plazovi Poklar</t>
  </si>
  <si>
    <t>JP Suša plazovi</t>
  </si>
  <si>
    <t>Plaz Lovsko Brdo 7</t>
  </si>
  <si>
    <t>plazišča na JP Žabja vas</t>
  </si>
  <si>
    <t>JP 601811 Odcep Kolavž</t>
  </si>
  <si>
    <t>JP 600851 Drnovškov mlin-Kremenik</t>
  </si>
  <si>
    <t>nadomestitveni objekt  Šubic komunalna oprema</t>
  </si>
  <si>
    <t>vodovod Todraž-Lučine</t>
  </si>
  <si>
    <t>JP 600281 Lamat-Kotlar</t>
  </si>
  <si>
    <t>LC 100131 Poljane-Hotovlja -spodaj</t>
  </si>
  <si>
    <t>prepust Trata Sestranska vas</t>
  </si>
  <si>
    <t>GORIŠNICA</t>
  </si>
  <si>
    <t>PGD Gajevci</t>
  </si>
  <si>
    <t>Ribiški dom Mala vas</t>
  </si>
  <si>
    <t>Stavba RK Rak Gajevci - Placerovci</t>
  </si>
  <si>
    <t>GORNJA RADGONA</t>
  </si>
  <si>
    <t>vodovod - vodni vir Podgrad BŠ</t>
  </si>
  <si>
    <t xml:space="preserve">fekalno prečrpališče Podgrad - levar </t>
  </si>
  <si>
    <t>komunalna infrastruktura - vodovod Mota BŠ</t>
  </si>
  <si>
    <t>vodovod - vodni vir Segovci BŠ</t>
  </si>
  <si>
    <t>GORNJI GRAD</t>
  </si>
  <si>
    <t>Plaz nad objektom Šmiklavž 31</t>
  </si>
  <si>
    <t>Attemsov trg 28</t>
  </si>
  <si>
    <t>Most Podlin</t>
  </si>
  <si>
    <t>Most Grabnerji - Jakopi</t>
  </si>
  <si>
    <t>most Jakopi</t>
  </si>
  <si>
    <t>Most čez Dreto na JP607041 Šmiklavž-Krznar</t>
  </si>
  <si>
    <t>most čez Dreto, Gornji Grad, Firberjev most</t>
  </si>
  <si>
    <t>most čez Dreto, Gornji Grad, brv na Prod</t>
  </si>
  <si>
    <t>Vodovod Gornji Grad</t>
  </si>
  <si>
    <t>Čistilna naprava</t>
  </si>
  <si>
    <t>1234698_1</t>
  </si>
  <si>
    <t>LC 107051 Križ-Florjan-Krnica, cesta do Žačke lipe</t>
  </si>
  <si>
    <t>1234698_2</t>
  </si>
  <si>
    <t>LC 107051 Križ-Florjan-Krnica, plaz Zgornje Plazovje</t>
  </si>
  <si>
    <t>1242868_3</t>
  </si>
  <si>
    <t>LC 107021 Rogačnik - Lenart - M. Kot - Amer, plaz Huda mlaka</t>
  </si>
  <si>
    <t>1244093_1</t>
  </si>
  <si>
    <t>JP 607131 Gmajner-Kokalj, plaz v km 3+070</t>
  </si>
  <si>
    <t>1244093_2</t>
  </si>
  <si>
    <t>JP 607131 Gmajner-Kokalj, plaz Kokalj v km 4+270</t>
  </si>
  <si>
    <t>1244127_1</t>
  </si>
  <si>
    <t>JP 607081 Jakopi - Belin, plaz in cesta</t>
  </si>
  <si>
    <t>1244127_2</t>
  </si>
  <si>
    <t>JP 607081 Jakopi - Belin, most Lešje</t>
  </si>
  <si>
    <t>1246147_1</t>
  </si>
  <si>
    <t>LC 107031 Gornji Grad - Lenart - Kosov Brod, cesta Kanolščica</t>
  </si>
  <si>
    <t>1246147_2</t>
  </si>
  <si>
    <t>LC 107031 Gornji Grad - Lenart - Kosov Brod, most nad Gmajnerji</t>
  </si>
  <si>
    <t>1246181_1</t>
  </si>
  <si>
    <t>JP 607161 Štorgelj - Lepa Ravna, cesta Štorgelj</t>
  </si>
  <si>
    <t>1246181_2</t>
  </si>
  <si>
    <t>JP 607161 Štorgelj - Lepa Ravna, cesta Vršnikov graben</t>
  </si>
  <si>
    <t>1246181_3</t>
  </si>
  <si>
    <t>JP 607161 Štorgelj - Lepa Ravna, plaz Lepa Ravna</t>
  </si>
  <si>
    <t>1246234_1</t>
  </si>
  <si>
    <t>JP 607121 Gmajner - Sv. Lenart, most pod Roglji</t>
  </si>
  <si>
    <t>1246234_2</t>
  </si>
  <si>
    <t>JP 607121 Gmajner - Sv. Lenart, most in plaz</t>
  </si>
  <si>
    <t>1246234_3</t>
  </si>
  <si>
    <t>JP 607121 Gmajner - Sv. Lenart, trije mosti in pritoki</t>
  </si>
  <si>
    <t>1246234_4</t>
  </si>
  <si>
    <t>JP 607121 Gmajner - Sv. Lenart, usad 1</t>
  </si>
  <si>
    <t>1246234_5</t>
  </si>
  <si>
    <t>JP 607121 Gmajner - Sv. Lenart, usad 2</t>
  </si>
  <si>
    <t>GRAD</t>
  </si>
  <si>
    <t xml:space="preserve">JP 698091 Vratušov-Vidonjev breg (pri HŠ 113) - PLAZ </t>
  </si>
  <si>
    <t xml:space="preserve">JP 697721 Balažinova graba (HŠ 44) - PLAZ </t>
  </si>
  <si>
    <t xml:space="preserve">JP nekategorizirana v bližini HŠ Grad 35 - PLAZ </t>
  </si>
  <si>
    <t>STANOVANJSKA STAVBA DOL. SLAVEČI 43 - PLAZ</t>
  </si>
  <si>
    <t>STANOVANJSKA STAVBA DOL. SLAVEČI 130 - PLAZ</t>
  </si>
  <si>
    <t>STANOVANJSKA STAVBA DOL. SLAVEČI 128 - PLAZ</t>
  </si>
  <si>
    <t>DRUGA STAVBA GRAD 52A</t>
  </si>
  <si>
    <t xml:space="preserve">STANOVANJSKA STAVBA Grad 186b - PLAZ </t>
  </si>
  <si>
    <t>GORJE</t>
  </si>
  <si>
    <t>JP 512941 - Grabče I</t>
  </si>
  <si>
    <t>JP 512934 - Krnica 77</t>
  </si>
  <si>
    <t>HRASTNIK</t>
  </si>
  <si>
    <t>LC Podkraj-Radeče, objekt transportne infrastrukt.</t>
  </si>
  <si>
    <t>Plaz JP 623773 Taborniška pot - vodohran</t>
  </si>
  <si>
    <t>Plaz LC 122031 Čeče - Gov. potok - Ravne - Čeče</t>
  </si>
  <si>
    <t>1227248, 1227276</t>
  </si>
  <si>
    <t xml:space="preserve">Plaz LC 122071 Dol križišče - Blate </t>
  </si>
  <si>
    <t>Podkraj 30a, druge stavbe-dom KS</t>
  </si>
  <si>
    <t>1230256, 1230297</t>
  </si>
  <si>
    <t>Plaz prelaz Marno - Zavrate LC 200211 Brdce - Marno</t>
  </si>
  <si>
    <t>IDRIJA</t>
  </si>
  <si>
    <t>JP 630 113   Cikel - Vojsko</t>
  </si>
  <si>
    <t>JP 630 521   Ledine - Kerkoč</t>
  </si>
  <si>
    <t>JP 630 271   Idrijske Krnice - Otalež</t>
  </si>
  <si>
    <t>LC 130 121   Strmec - Jeler</t>
  </si>
  <si>
    <t>JP 630 461   Mrzli Vrh - Corn  USAD</t>
  </si>
  <si>
    <t>JP 630 541   Boč - Močnik</t>
  </si>
  <si>
    <t>JP 630 542   Boč - Rupa - Stržnica</t>
  </si>
  <si>
    <t>LC 130 122   Jeler - Javornik</t>
  </si>
  <si>
    <t>JP 630 781   Črni Vrh - Trnovec</t>
  </si>
  <si>
    <t xml:space="preserve">JP 630 171   Prekovše - Pleče </t>
  </si>
  <si>
    <t>JP 630 151   Razpotje - Lom</t>
  </si>
  <si>
    <t>JP 630 581   Lom - Erjavec</t>
  </si>
  <si>
    <t>JP 630 273   Jezero - Snopiše</t>
  </si>
  <si>
    <t>LC 130 111   Idrijski Log - Predgriže</t>
  </si>
  <si>
    <t>JP 630 011   Tabor - Češmelj</t>
  </si>
  <si>
    <t>JP 630 621   Strmec - na Kobilici</t>
  </si>
  <si>
    <t>JP 630 741   Predgriže - Zakrog</t>
  </si>
  <si>
    <t>LC 130 181   Govejk - Ledinske Krnice</t>
  </si>
  <si>
    <t>LC 130 171   Dole - Podklanec</t>
  </si>
  <si>
    <t>JP 630 811   Petrič - Pock</t>
  </si>
  <si>
    <t>JP 630 191   Razpotje - Volavčevše</t>
  </si>
  <si>
    <t>JP 630 571   Lom - Jelenk</t>
  </si>
  <si>
    <t>JP 630 472   Tušar - Spodnji Kamnik</t>
  </si>
  <si>
    <t>LC 130 183   Ledinske Krnice - Ledine USAD</t>
  </si>
  <si>
    <t>Mokraška vas PLAZ</t>
  </si>
  <si>
    <t>Spodnja Kanomlja 46A PLAZ</t>
  </si>
  <si>
    <t>JESENICE</t>
  </si>
  <si>
    <t>Uroš Sterle - zemeljski plaz</t>
  </si>
  <si>
    <t>Cesta v Rovte 29</t>
  </si>
  <si>
    <t>Žerjavec 8, PLAZ</t>
  </si>
  <si>
    <t>Cesta v Rovte 25, plaz</t>
  </si>
  <si>
    <t>Javorniški Rovt 4c, plaz</t>
  </si>
  <si>
    <t>Javorniški Rovt 4</t>
  </si>
  <si>
    <t>Cesta v Rovte 27</t>
  </si>
  <si>
    <t>JURŠINCI</t>
  </si>
  <si>
    <t>Zalitje ceste JP 655081, R3-712 Juršinci - Dragovič - Grlinci (HŠ 36a)</t>
  </si>
  <si>
    <t>KAMNIK</t>
  </si>
  <si>
    <t>SANACIJA JP 661171 ŽAGA-PODSTUDENEC (PLAZ)</t>
  </si>
  <si>
    <t>SANACIJA JP 661175 PODSTUDENEC</t>
  </si>
  <si>
    <t>SANACIJA PLAZU KRIVČEVO 12F</t>
  </si>
  <si>
    <t>SANACIJA PLAZU KRIVČEVO 12C</t>
  </si>
  <si>
    <t>SANACIJA PLAZU KRIVČEVO 12B</t>
  </si>
  <si>
    <t>SANACIJA PLAZU POREBER 10C</t>
  </si>
  <si>
    <t>SANACIJA LC 160081 ZGORNJE STRANJE-ZAGORICA-KREGARJEVO</t>
  </si>
  <si>
    <t>SANACIJA LC 160081, PRI MOSTU, KRIŽIŠČE Z JP 660451</t>
  </si>
  <si>
    <t>SANACIJA LC 160081 BISTRIČICA PRI HIŠI 22 (PLAZ)</t>
  </si>
  <si>
    <t>LC 160081 PLAZ Klemenčevo</t>
  </si>
  <si>
    <t>SANACIJA JP 661191 KRIVČEVO-MAKADAM</t>
  </si>
  <si>
    <t>1235419/2</t>
  </si>
  <si>
    <t>SANACIJA JP 660542 POTOK V ČRNI 7 (PLAZ)</t>
  </si>
  <si>
    <t>SANACIJA PLAZU ŽUPANJE NJIVE 2</t>
  </si>
  <si>
    <t>SANACIJA JP 661293 PRAPROČE V TUHINJU, DO MEJAŠA (PLAZ)</t>
  </si>
  <si>
    <t>SANACIJA DRENAŽNO ZAJETJE IVERJE</t>
  </si>
  <si>
    <t>SANACIJA ŠKODE, DRUŠTVO GORSKA REŠEVALNA SLUŽBA KAMNIK</t>
  </si>
  <si>
    <t>SANACIJA ŠKODE, PROSTOVOLJNO GASILSKO DRUŠTVO KAMNIK</t>
  </si>
  <si>
    <t>SANACIJA KANALIZACIJE KAMNIK (1)</t>
  </si>
  <si>
    <t>SANACIJA PLAZU KRIVČEVO 18</t>
  </si>
  <si>
    <t>SANACIJA JP 660386 TUNJICE - CERKEV, POKOPALIŠČE (PLAZ)</t>
  </si>
  <si>
    <t>SANACIJA LC 160111 TUNJICE-SV.ANA (PLAZ)</t>
  </si>
  <si>
    <t>SANACIJA PLAZU ZGORNJE STRANJE 30</t>
  </si>
  <si>
    <t>SANACIJA PLAZU LANIŠE 4</t>
  </si>
  <si>
    <t>SANACIJA LC 160031 TUNJIŠKA CESTA (PLAZ)</t>
  </si>
  <si>
    <t>SANACIJA JP 660722 KRALJEV HRIB</t>
  </si>
  <si>
    <t>SANACIJA JP 660728 KAMNIŠKA BISTRICA JERMANCA</t>
  </si>
  <si>
    <t>SANACIJA LC 161051 SOVINJA PEČ-PODLOM (PLAZ)</t>
  </si>
  <si>
    <t>SANACIJA PLAZU SOTESKA 52</t>
  </si>
  <si>
    <t>SANACIJA PLAZU BLATE-KLEMENČEVO-BISTRIČICA</t>
  </si>
  <si>
    <t>SANACIJA PLAZU STOLNIK 14</t>
  </si>
  <si>
    <t>SANACIJA LC 161061 SNOVIK-BELA PEČ</t>
  </si>
  <si>
    <t>SANACIJA JP 660431 KLEMENČEVO (PLAZ)</t>
  </si>
  <si>
    <t>SANACIJA JP 660452, V GOZDU BLIZU BISTRIČICA 27 (PLAZ)</t>
  </si>
  <si>
    <t xml:space="preserve">SANACIJA LC 160091 NEVLJE-OŠEVEK-BRIŠE-SOTESKA (PLAZ) </t>
  </si>
  <si>
    <t>SANACIJA LC 160111 TUNJICE-SV.ANA-ZDRAVILNI GAJ (PLAZ)</t>
  </si>
  <si>
    <t>SANACIJA LC 160031 TUNJICE ASFALTNI DEL (PLAZ)</t>
  </si>
  <si>
    <t>SANACIJA PLAZU TUNJICE 24G</t>
  </si>
  <si>
    <t>SANACIJA PLAZU GODIČ 24A</t>
  </si>
  <si>
    <t>SANACIJA PLAZU ŽAGA 4</t>
  </si>
  <si>
    <t>SANACIJA PLAZU BRIŠE 1</t>
  </si>
  <si>
    <t>SANACIJA PLAZU POREBER 3C</t>
  </si>
  <si>
    <t>SANACIJA JP 661102 POREBER (PLAZ)</t>
  </si>
  <si>
    <t>SANACIJA LC 161011 SOTESKA-POREBER (PLAZ)</t>
  </si>
  <si>
    <t>SANACIJA JP 660511 STOLNIK (PLAZ)</t>
  </si>
  <si>
    <t>SANACIJA PLAZU POTOK V ČRNI 6A</t>
  </si>
  <si>
    <t>SANACIJA PLAZU BISTRIČICA 19A</t>
  </si>
  <si>
    <t>SANACIJA PLAZU ZAKAL 1</t>
  </si>
  <si>
    <t>SANACIJA PLAZU ŽALE 11</t>
  </si>
  <si>
    <t>SANACIJA PLAZU POREBER 4</t>
  </si>
  <si>
    <t>SANACIJA JP 661322 GRADIŠČE V TUHINJU (PLAZ)</t>
  </si>
  <si>
    <t>SANACIJA JP 161041 PODHRUŠKA-ZNOJILE-TROBELNO (PLAZ)</t>
  </si>
  <si>
    <t>SANACIJA JP 661211 TROBELNO (PLAZ)</t>
  </si>
  <si>
    <t>SANACIJA PLAZU ŽAGA 4A</t>
  </si>
  <si>
    <t>SANACIJA JP 660405 KOŠIŠE (PLAZ)</t>
  </si>
  <si>
    <t>SANACIJA JP 660401 KOŠIŠE</t>
  </si>
  <si>
    <t>SANACIJA LC 160031 TUNJICE MAKADAMSKI DEL (PLAZ)</t>
  </si>
  <si>
    <t>SANACIJA JP 660501 SP. STRANJE-ZAKAL (PLAZ)</t>
  </si>
  <si>
    <t>SANACIJA JP 660727 KAMNIŠKA BISTRICA NA KOKR.SEDLO</t>
  </si>
  <si>
    <t>SANACIJA JP 661101 POREBER (PLAZ)</t>
  </si>
  <si>
    <t>SANACIJA JP 661221 BELA PEČ-TROBELNO (PLAZ)</t>
  </si>
  <si>
    <t>SANACIJA PLAZU TUNJICE 30</t>
  </si>
  <si>
    <t>SANACIJA VODOVODA NL 100 - VOLČJI POTOK-ŠMARCA - POVEZAVA</t>
  </si>
  <si>
    <t>SANACIJA LC 039801 MED OBČINSKO MEJO IN LANIŠE 9A - SPODNJI DEL</t>
  </si>
  <si>
    <t>SANACIJA LC 039801 OD KRIŽIŠČA JP 660411 PROTI SIDRAŽU</t>
  </si>
  <si>
    <t>SANACIJA LC 039801 PRI MOSTU OB LANIŠE 8A</t>
  </si>
  <si>
    <t>SANACIJA LC 039801 MED OBČINSKO MEJO IN LANIŠE 9A - ZGORNJI DEL</t>
  </si>
  <si>
    <t>SANACIJA LC 039801 PROTI SIDRAŽU PRED OBČINSKO MEJO (PLAZ)</t>
  </si>
  <si>
    <t>SANACIJA JP 661205 PODLOM-KALIŠE (PLAZ)</t>
  </si>
  <si>
    <t>SANACIJA LC 161112 HRIB PRI KAMNIKU (PLAZ)</t>
  </si>
  <si>
    <t>SANACIJA LC 161041 PODHRUŠKA-SELA</t>
  </si>
  <si>
    <t>SANACIJA LC 072013 ROVA-KOLOVEC-PALOVČE</t>
  </si>
  <si>
    <t xml:space="preserve">SANACIJA LC 072013 ROVA-KOLOVEC-PALOVČE (PLAZ) </t>
  </si>
  <si>
    <t>SANACIJA LC 161101 MOTNIK-ZG. MOTNIK-BELA (PLAZ)</t>
  </si>
  <si>
    <t>SANACIJA LC 161061 SNOVIK-BELA PEČ (PLAZ)</t>
  </si>
  <si>
    <t>SANACIJA LC 161051 SOVINJA PEČ-PODLOM</t>
  </si>
  <si>
    <t>SANACIJA PLAZU KOŠIŠE 9A</t>
  </si>
  <si>
    <t>SANACIJA LC 161051 SOVINJA PEČ</t>
  </si>
  <si>
    <t>SANACIJA LC 161021 MARKOVO-STUDENCA-PODLOM (PLAZ)</t>
  </si>
  <si>
    <t>SANACIJA LC 161021 MARKOVO-STUDENCA (PLAZ)</t>
  </si>
  <si>
    <t>SANACIJA LC 161011 POREBER</t>
  </si>
  <si>
    <t>SANACIJA LC 161011 BRIŠE-TUČNA (PLAZ)</t>
  </si>
  <si>
    <t>SANACIJA JP 160091 NEVLJE-SOTESKA (PLAZ)</t>
  </si>
  <si>
    <t>SANACIJA LC 160091 NEVLJE-OŠEVEK-BRIŠE (PLAZ)</t>
  </si>
  <si>
    <t>SANACIJA PLAZU PERKOVA ULICA 16</t>
  </si>
  <si>
    <t>SANACIJA PLAZU STAHOVICA 26</t>
  </si>
  <si>
    <t>SANACIJA PLAZU STAHOVICA 33</t>
  </si>
  <si>
    <t>SANACIJA PLAZU STAHOVICA 13</t>
  </si>
  <si>
    <t>SANACIJA JP 660724 KAMNIŠKA BISTRICA</t>
  </si>
  <si>
    <t>SANACIJA JP 660521 STAHOVICA-VEGRAD-ZG.PRAPRETNO (PLAZ)</t>
  </si>
  <si>
    <t>SANACIJA LC 161011 SOTESKA-POREBER</t>
  </si>
  <si>
    <t>SANACIJA NEKATEGORIZIRANE CESTE TUNJICE 30</t>
  </si>
  <si>
    <t>SANACIJA JP 660401 KOŠIŠE (PLAZ)</t>
  </si>
  <si>
    <t>SANACIJA LC 160111, PRED ZDRAVILNIM GAJEM</t>
  </si>
  <si>
    <t>SANACIJA LC 160111, PRED SV. ANO (PLAZ)</t>
  </si>
  <si>
    <t>1235485/2</t>
  </si>
  <si>
    <t>SANACIJA LC 160081 ZAKAL 4 (PLAZ)</t>
  </si>
  <si>
    <t>1235658/2</t>
  </si>
  <si>
    <t>SANACIJA JP 660452 OD KAPELICE DO KONCA NASELJA (PLAZ)</t>
  </si>
  <si>
    <t>cesta vzporedno s JP660452 na drugi strani struge</t>
  </si>
  <si>
    <t>SANACIJA R1083 STAHOVICA</t>
  </si>
  <si>
    <t>SANACIJA JP 660521 KAMNIŠKA BISTRICA</t>
  </si>
  <si>
    <t>1235560/2</t>
  </si>
  <si>
    <t>SANACIJA JP 661191 KRIVČEVO-KRANJSKI RAK</t>
  </si>
  <si>
    <t>1249598/2</t>
  </si>
  <si>
    <t>SANACIJA LC 039721 CERKLJANSKA DOBRAVA -VRHOVJE</t>
  </si>
  <si>
    <t>SANACIJA ČRPALIŠČA ZA ODPADNE VODE Č10</t>
  </si>
  <si>
    <t>SANACIJA ČRPALIŠČA ZA ODPADNE VODE - KOŠIŠE</t>
  </si>
  <si>
    <t>SANACIJA ČRPALIŠČA ZA ODPADNE VODE VASENO Č12</t>
  </si>
  <si>
    <t>SANACIJA ČRPALIŠČA ZA ODPADNE VODE Č11</t>
  </si>
  <si>
    <t>SANACIJA ČRPALIŠČA ZA ODPADNE VODE - GODIČ Č1</t>
  </si>
  <si>
    <t>SANACIJA ČRPALIŠČA ZA ODPADNE VODE - ČRPALIŠČE ZAGORICA TP</t>
  </si>
  <si>
    <t>SANACIJA ČRPALIŠČA ZA ODPADNO VODO ŽALE JAGODIC Č2</t>
  </si>
  <si>
    <t>SANACIJA JP 661201 KALIŠE-ZAVRH PRI ČRNIVCU</t>
  </si>
  <si>
    <t>SANACIJA LC 160031 KAMNIK TUNJIŠKA CESTA</t>
  </si>
  <si>
    <t>SANACIJA JP 660461 KREGARJEVO 10</t>
  </si>
  <si>
    <t>1451527/3</t>
  </si>
  <si>
    <t>SANACIJA LC 039801 GRAD-APNO-ŠENTURŠKA GORA (ČEVKA)</t>
  </si>
  <si>
    <t>SANACIJA LC 282121 ROVT-ŠPITALIČ</t>
  </si>
  <si>
    <t>SANACIJA VODOVODA - SEKUNDARNI NL 100 SMODNIŠNICA - SEVER</t>
  </si>
  <si>
    <t>1245103/2</t>
  </si>
  <si>
    <t>SANACIJA JP 661591 SPODNJE STRANJE-STOLNIK-LANIŠE, stac 1619</t>
  </si>
  <si>
    <t>SANACIJA JP 661591 SPODNJE STRANJE-STOLNIK-LANIŠE, stac 1785</t>
  </si>
  <si>
    <t>1445919/2</t>
  </si>
  <si>
    <t>SANACIJA JP 661331 STEBLJEVEK-VRHAČ</t>
  </si>
  <si>
    <t>SANACIJA JP 660393 TUNJIŠKA MLAKA-KOŠIŠE (1)</t>
  </si>
  <si>
    <t>SANACIJA JP 660393 TUNJIŠKA MLAKA-KOŠIŠE (2)</t>
  </si>
  <si>
    <t>SANACIJA VODOVODA - PE 90 ČRNA-STAHOVICA</t>
  </si>
  <si>
    <t>1445844/2</t>
  </si>
  <si>
    <t>SANACIJA VODOVODA - AC 500, NL 400 IN NL 250 - POVEZAVA</t>
  </si>
  <si>
    <t>SANACIJA VODOVODA - PE 90 KREGARJEVO - POVEZAVA</t>
  </si>
  <si>
    <t>1445822/2</t>
  </si>
  <si>
    <t>SANACIJA VODOVODA - NL 150 VIRTUS - POVEZAVA</t>
  </si>
  <si>
    <t>SANACIJA JP 661523 ZAJASOVNIK</t>
  </si>
  <si>
    <t>SANACIJA KANALIZACIJE BISTRIČICA</t>
  </si>
  <si>
    <t>SANACIJA KANALIZACIJE GODIČ - STRANJE</t>
  </si>
  <si>
    <t>SANACIJA KANALIZACIJE KAMNIK (2)</t>
  </si>
  <si>
    <t>SANACIJA KANALIZACIJE STRANJE - KIK</t>
  </si>
  <si>
    <t>SANACIJA KANALIZACIJE ŠMARCA</t>
  </si>
  <si>
    <t>1352029/2</t>
  </si>
  <si>
    <t>SANACIJA KANALIZACIJE STAHOVICA - ČRNA</t>
  </si>
  <si>
    <t>SANACIJA KANALIZACIJE STAHOVICA - STRANJE</t>
  </si>
  <si>
    <t>SANACIJA KANALIZACIJE ŽUPANJE NJIVE - KREGARJEVO</t>
  </si>
  <si>
    <t>SANACIJA PLAZU KRIVČEVO 12E</t>
  </si>
  <si>
    <t>SANACIJA PLAZU ŽALE 18E</t>
  </si>
  <si>
    <t>1448016/2</t>
  </si>
  <si>
    <t>SANACIJA PLAZU ŽUPANJE NJIVE 1 IZVEDBA II.FAZE</t>
  </si>
  <si>
    <t>SANACIJA PLAZU TUNJIŠKA MLAKA 35</t>
  </si>
  <si>
    <t>1241747/2</t>
  </si>
  <si>
    <t>SANACIJA PLAZU GODIČ 31 IZVEDBA II.FAZE</t>
  </si>
  <si>
    <t>SANACIJA PLAZU BISTRIČICA 20</t>
  </si>
  <si>
    <t>1448084/2</t>
  </si>
  <si>
    <t>SANACIJA PLAZU STAHOVICA 12A</t>
  </si>
  <si>
    <t>SANACIJA PLAZU KAMNIŠKA BISTRICA 1</t>
  </si>
  <si>
    <t>SANACIJA PLAZU BISTRIČICA 21B</t>
  </si>
  <si>
    <t>SANACIJA PLAZU POTOK V ČRNI 6</t>
  </si>
  <si>
    <t>1448569/2</t>
  </si>
  <si>
    <t>SANACIJA PLAZU LANIŠE 9</t>
  </si>
  <si>
    <t>SANACIJA PLAZU ZAGORICA NAD KAMNIKOM 2 IN 2A</t>
  </si>
  <si>
    <t>SANACIJA PLAZU STAHOVICA 30</t>
  </si>
  <si>
    <t>SANACIJA PLAZU TUNJICE 6</t>
  </si>
  <si>
    <t>SANACIJA PLAZU SNOVIK 7, SMREKA</t>
  </si>
  <si>
    <t>1451588/3</t>
  </si>
  <si>
    <t>SANACIJA PLAZU SNOVIK 7, HRAST</t>
  </si>
  <si>
    <t>SANACIJA PLAZU SNOVIK 7, JESEN</t>
  </si>
  <si>
    <t>1235419/1</t>
  </si>
  <si>
    <t>SANACIJA DEPONIJE ČRNA PRI KAMNIKU - JP660542</t>
  </si>
  <si>
    <t>1235485/1</t>
  </si>
  <si>
    <t>SANACIJA DEPONIJE ŽAGA - JP661171</t>
  </si>
  <si>
    <t>1245103/3</t>
  </si>
  <si>
    <t>SANACIJA DEPONIJE VELIKI JEZ - JP661591</t>
  </si>
  <si>
    <t>1241495/2</t>
  </si>
  <si>
    <t>SANACIJA PLAZU KOŠIŠE 8A, 8B IN 8C - II.FAZA OD 5 PROTI 8C</t>
  </si>
  <si>
    <t>1235652/2</t>
  </si>
  <si>
    <t>LC 160081 PLAZ BISTRIČICA PRI HIŠI 22 - SANACIJA SKALE</t>
  </si>
  <si>
    <t>1447344/2</t>
  </si>
  <si>
    <t>POTOK V ČRNI 5 za gradnjo</t>
  </si>
  <si>
    <t>SANACIJA PLAZU ROŽIČNO 2D</t>
  </si>
  <si>
    <t>KOMENDA</t>
  </si>
  <si>
    <t>Druge stavbe - most na Pšati - Šornov most</t>
  </si>
  <si>
    <t xml:space="preserve">Vzgojno izobraževalni objekt - šola </t>
  </si>
  <si>
    <t xml:space="preserve">JP 662091 šolska pot do količka DSO </t>
  </si>
  <si>
    <t>šolska pot od LC 039122 do JP 662082</t>
  </si>
  <si>
    <t>šolska pot od  JP 662391 od količka do DSO</t>
  </si>
  <si>
    <t>Stanovanjske stavbe - plaz,  Gora pri Komendi 5, Komenda</t>
  </si>
  <si>
    <t>Distr. vodi za vodo in odpadno vodo - Č2 (parc. št. 1131/15 k.o. 1906 - Suhadole)</t>
  </si>
  <si>
    <t>vodohram Mlaka (parc. št. 67/2 k.o. 1901 - Mlaka)</t>
  </si>
  <si>
    <t xml:space="preserve">črpališče Moste 88A </t>
  </si>
  <si>
    <t>črpališče Žeje pri hš. 4L</t>
  </si>
  <si>
    <t xml:space="preserve">črpališče Moste pri hš. 100 </t>
  </si>
  <si>
    <t>razbremenilnik komunlanih odpadnih vod Komenda</t>
  </si>
  <si>
    <t>Druge stavbe  črpališče Zajčeva 5  (parc. št. 86/13 k.o.  1904 Kaplja vas)</t>
  </si>
  <si>
    <t>Stanovanjske stavbe - Glavarjeva cesta 59</t>
  </si>
  <si>
    <t xml:space="preserve">most na Vrtaškem potoku - Planinski dom </t>
  </si>
  <si>
    <t xml:space="preserve">"Belicijanov" most na Tunjščici, Križ-Gora (parc. št. 888 k.o. 1907 Križ) </t>
  </si>
  <si>
    <t xml:space="preserve">JP 662096 Scorpio-Gora (parc. št. 1534/2 k.o. 1905 Moste) </t>
  </si>
  <si>
    <t xml:space="preserve">LC 039711 Podboršt (parc. št. 454/5 k.o. 1901 Mlaka) </t>
  </si>
  <si>
    <t>Športni objekt - Tenis igrišče, Gmajnica 289</t>
  </si>
  <si>
    <t>Nekatergorizirana makadamska pot "Mlinčki"</t>
  </si>
  <si>
    <t>pot JP 662123</t>
  </si>
  <si>
    <t xml:space="preserve">"Most" most na Pšati na Klancu (1902-KLANEC, parcela: 882) </t>
  </si>
  <si>
    <t xml:space="preserve">"Most proti Mlinčkom" most na razbremenilniku (1906-SUHADOLE, parcela: 1175/1 ) </t>
  </si>
  <si>
    <t xml:space="preserve">"Most proti mlinčkom" most na Pšati v Suhadolah (1906-SUHADOLE, parcela: 1172/1) </t>
  </si>
  <si>
    <t xml:space="preserve">"Brv na žagi" brv na Pšati v Komendi (1904-KAPLJA VAS, parcela: 588/12 ) </t>
  </si>
  <si>
    <t>Kanalizacija v naselju Žeje, 1905-MOSTE, parcela: 708/4,709/7, JP 662233</t>
  </si>
  <si>
    <t>Obj. Transportne infrasturkture -katergorizirana pot JP 662233</t>
  </si>
  <si>
    <t>"Most pri Smoletu" most na razbremenilniku Pšati 1904-KAPLJA VAS, parcela: 574/1</t>
  </si>
  <si>
    <t>Most na Pšati razbremenilnik Žeje-Suhadole (1905-MOSTE, parcela: 1445/5)</t>
  </si>
  <si>
    <t xml:space="preserve">JP 662081 Komenda (1904-KAPLJA VAS, parcela: 551/4, 551/1, 55/4, 39,6,..) </t>
  </si>
  <si>
    <t>KRANJ</t>
  </si>
  <si>
    <t>LC 183011 KR-Straž.-Buk.-Ševlje (Sanacija usada Pševo-Javornik) PLAZ</t>
  </si>
  <si>
    <t>JP 686252 Savska cesta (most Planika)</t>
  </si>
  <si>
    <t>JP 686671 (jarek za odvodnjavanje cest v Predosljah)</t>
  </si>
  <si>
    <t>KRANJSKA GORA</t>
  </si>
  <si>
    <t>Barakarjev rovt</t>
  </si>
  <si>
    <t>JP689211 - CESTA V PODKORENU</t>
  </si>
  <si>
    <t>KUNGOTA</t>
  </si>
  <si>
    <t>Zemeljski plaz Klampfer Saša, Slatina 18</t>
  </si>
  <si>
    <t>JP 695 421, Zg. Kungota - Čajžič (plaz)</t>
  </si>
  <si>
    <t>JP 695 121, Wajsova graba</t>
  </si>
  <si>
    <t>KUZMA</t>
  </si>
  <si>
    <t>MATJAŠEVCI MEJNA CESTA JP 697051, plaz</t>
  </si>
  <si>
    <t>HUBROV BREG, KUZMIČ 92, G.SL., plaz</t>
  </si>
  <si>
    <t>BOKAN RUDOLF, G.SL. 94B, plaz</t>
  </si>
  <si>
    <t>HUBROV BREG, MARINA, JP 698181, zložba</t>
  </si>
  <si>
    <t>HUBROV BREG, BENKO BORIS, zložba</t>
  </si>
  <si>
    <t>MEJNA CESTA MATJ.PELCAR, nasip in asf.</t>
  </si>
  <si>
    <t>ŽALAROVA GRABA, ŠTOF, zložba in prepust</t>
  </si>
  <si>
    <t>ŽALAROVA GRABA,RAJŠP,spl.mat.in zložba</t>
  </si>
  <si>
    <t>MLINŠČICA G.SL., zložba in dob.betona</t>
  </si>
  <si>
    <t xml:space="preserve">ŽALAROVA GRABA,GRAL,spl.mat in c.prep. </t>
  </si>
  <si>
    <t>LC 197061, SANTL MATJ., spl.mat. in zložba</t>
  </si>
  <si>
    <t>CIZINA JP 697131 TRDKOVA, odstr.spl.mat.</t>
  </si>
  <si>
    <t>LAŠKO</t>
  </si>
  <si>
    <t>LC 200171 Debro-Rečica-Brezno-Belovo, plaz</t>
  </si>
  <si>
    <t>Ukrepi za zmanjšanje vpliva plazu na naselje Stopce, plaz</t>
  </si>
  <si>
    <t>Poslovna stavba občina</t>
  </si>
  <si>
    <t>LITIJA</t>
  </si>
  <si>
    <t>Cesta LC Litija - Sava 208071 (cesta+sanacija obstoječega mostu)</t>
  </si>
  <si>
    <t>Cesta LC Jevnica-Senožeti 208283  (nadomestni most Jevnica-Senožeti)</t>
  </si>
  <si>
    <t>1447283 in 1444585</t>
  </si>
  <si>
    <t>Kanalizacija TNS in Kanalizacija Jerebova ulica</t>
  </si>
  <si>
    <t xml:space="preserve"> 4.019,74 
</t>
  </si>
  <si>
    <t>Odvodnik Kresnice</t>
  </si>
  <si>
    <t>Cesta LC Slap.-Jev.-Kres-Litija 069031</t>
  </si>
  <si>
    <t xml:space="preserve">Trg na Stavbah 8A, ZKMŠ </t>
  </si>
  <si>
    <t>LJUBNO</t>
  </si>
  <si>
    <t>LC 221055 RASTKE-LOČICA [1836m, stacionaža 0-1836]</t>
  </si>
  <si>
    <t>LC 221056 LOČICA-VIS. OVINEK [4357m, stacionaža 0-4357]</t>
  </si>
  <si>
    <t>LC 221061 VIS.OVINEK-STARI STANI [5554m, stacionaža 0-5554]</t>
  </si>
  <si>
    <t>JP 721381 TAŠK-JEZERNIK [2141m, stacionaža 0-2141]</t>
  </si>
  <si>
    <t>LC 221041 KAKER-PUSTOTA [4615m, stacionaža 0-4615]</t>
  </si>
  <si>
    <t>LC 221141 KOLOVRAT-BUKOVNIK-TRBOL [3761m, stacionaža 0-3761]</t>
  </si>
  <si>
    <t>LC 221101 PRIMOŽ-STRMEC [3763m, stacionaža 0-3763]</t>
  </si>
  <si>
    <t>JP 721731 VISOČKI OVINEK-ATELSKO SEDLO [2441m, stacionaža 0-2441]</t>
  </si>
  <si>
    <r>
      <rPr>
        <sz val="9"/>
        <color rgb="FF007BB8"/>
        <rFont val="Arial"/>
        <family val="2"/>
        <charset val="238"/>
      </rPr>
      <t>Plaz Vršnak,</t>
    </r>
    <r>
      <rPr>
        <sz val="9"/>
        <rFont val="Arial"/>
        <family val="2"/>
        <charset val="238"/>
      </rPr>
      <t xml:space="preserve"> Savina 72a</t>
    </r>
  </si>
  <si>
    <t>Čistilna naprava Ljubno (1315/18 924 - Savina)</t>
  </si>
  <si>
    <t>Brv Meliše (1109, 933 - Homec)</t>
  </si>
  <si>
    <t>Zajetje Podmočan (948, 954, 913 - Primož pri Ljubnem)</t>
  </si>
  <si>
    <t>Grvoleva brv (600/6, 913 - Primož pri Ljubnem)</t>
  </si>
  <si>
    <t>Most pri elektrarni Breznik, Ločica  (1738/1, 914 - Ter)</t>
  </si>
  <si>
    <t>Zajetje Jezernica (710/1, 914 - Ter)</t>
  </si>
  <si>
    <t>Zajetje Kij (831/4,  914 - Ter)</t>
  </si>
  <si>
    <t>Most čez Trbiški graben, Savina (1281, 924 - Savina)</t>
  </si>
  <si>
    <t>Most Petovčki  (1739/1, 914-Ter)</t>
  </si>
  <si>
    <t>Črpališče Ljubno (711/1, 923 - Ljubno)</t>
  </si>
  <si>
    <t>Brv Vrbje (711/1, 923 - Ljubno)</t>
  </si>
  <si>
    <t>Delov most (711/1, 923 - Ljubno)</t>
  </si>
  <si>
    <t>Most Prod - Podter (Batlnov most) (722/4, 923 - Ljubno)</t>
  </si>
  <si>
    <t>Fužirjeva brv čez Ljubnico (722/4, 923 - Ljubno)</t>
  </si>
  <si>
    <t>Prireditveni prostor Vrbje  - Preužitkarska hiša (388/1, 389/1, 923 - Ljubno)</t>
  </si>
  <si>
    <t>Prireditveni prostor Vrbje - Društvo upokojencev (388/1, 388/2, 923 - Ljubno)</t>
  </si>
  <si>
    <t>Prireditveni prostor Vrbje - Oder (388/1, 388/2, 923 - Ljubno)</t>
  </si>
  <si>
    <t>Prireditveni prostor Vrbje - Flosarska hiša (388/1, 388/2, 923 - Ljubno)</t>
  </si>
  <si>
    <t>Prireditveni prostor Vrbje - Betonska ploščad (388/1, 388/2, 923 - Ljubno)</t>
  </si>
  <si>
    <t>Smučarsko skakalni center, Savina</t>
  </si>
  <si>
    <t>JP 721011 MELIŠE-BRV [571m, stacionaža 0-571]</t>
  </si>
  <si>
    <t>JP 721021 OKONINA-N. NASELJE-EDL [488m, stacionaža 0-488]</t>
  </si>
  <si>
    <t>Kanalizacija Ljubno (722, 603, 725, 655/2... 923 - Ljubno)</t>
  </si>
  <si>
    <t>Vodovod Podmočan - Podboj</t>
  </si>
  <si>
    <t xml:space="preserve">Vodovod Podmočan - VH Ljubno </t>
  </si>
  <si>
    <t>LC 221031 JUVANJE-LJUBNO [1997m, stacionaža 0-1997]</t>
  </si>
  <si>
    <t>JP 721671 FILIP-GMAJNA I [586m, stacionaža 0-586]</t>
  </si>
  <si>
    <r>
      <rPr>
        <sz val="9"/>
        <color rgb="FF007BB8"/>
        <rFont val="Arial"/>
        <family val="2"/>
        <charset val="238"/>
      </rPr>
      <t xml:space="preserve">Plaz Pustota </t>
    </r>
    <r>
      <rPr>
        <sz val="9"/>
        <rFont val="Arial"/>
        <family val="2"/>
        <charset val="238"/>
      </rPr>
      <t>na cesti EGC 102004 ODCEP LENKOV KOT-SVINKA</t>
    </r>
  </si>
  <si>
    <t>LC 221083 PUSTOTNIK-GREGA [4851m, stacionaža 0-4851]</t>
  </si>
  <si>
    <t>LC 221021 PRODNIK-KAKER [4957m, stacionaža 0-4957]</t>
  </si>
  <si>
    <t>LC 221022 KAKER-JUVANJE [3288m, stacionaža 0-3288]</t>
  </si>
  <si>
    <r>
      <t>LC 221081 RASTKE-DETMAR [15728m, stacionaža 0-15728] -</t>
    </r>
    <r>
      <rPr>
        <b/>
        <sz val="9"/>
        <rFont val="Arial"/>
        <family val="2"/>
        <charset val="238"/>
      </rPr>
      <t xml:space="preserve"> Z del</t>
    </r>
  </si>
  <si>
    <r>
      <t xml:space="preserve">LC 221081 RASTKE-DETMAR [15728m, stacionaža 0-15728] </t>
    </r>
    <r>
      <rPr>
        <b/>
        <sz val="9"/>
        <rFont val="Arial"/>
        <family val="2"/>
        <charset val="238"/>
      </rPr>
      <t>- V del</t>
    </r>
  </si>
  <si>
    <t>LC 221054-TAŠK-RASTKE [1491m, stacionaža 0-1491]</t>
  </si>
  <si>
    <t>LC 221114 ROČNIK-FLUD. KRIŽ [8242m, stacionaža 0-8242]</t>
  </si>
  <si>
    <t>LC 221023 JUVANJE-BLIZNIK [651m, stacionaža 0-651]</t>
  </si>
  <si>
    <r>
      <rPr>
        <sz val="9"/>
        <color rgb="FF007BB8"/>
        <rFont val="Arial"/>
        <family val="2"/>
        <charset val="238"/>
      </rPr>
      <t xml:space="preserve">Plaz Primošč, </t>
    </r>
    <r>
      <rPr>
        <sz val="9"/>
        <rFont val="Arial"/>
        <family val="2"/>
        <charset val="238"/>
      </rPr>
      <t>Savina 51 in LC 221131 KOLOVRAT-ŽAČKA LIPA [5824m, stacionaža 0-5824]</t>
    </r>
  </si>
  <si>
    <r>
      <rPr>
        <sz val="9"/>
        <color rgb="FF007BB8"/>
        <rFont val="Arial"/>
        <family val="2"/>
        <charset val="238"/>
      </rPr>
      <t>Plaz Atelšek, večji in manjši</t>
    </r>
    <r>
      <rPr>
        <sz val="9"/>
        <rFont val="Arial"/>
        <family val="2"/>
        <charset val="238"/>
      </rPr>
      <t xml:space="preserve"> na LC 221056 LOČICA-VIS. OVINEK</t>
    </r>
  </si>
  <si>
    <r>
      <rPr>
        <sz val="9"/>
        <color rgb="FF007BB8"/>
        <rFont val="Arial"/>
        <family val="2"/>
        <charset val="238"/>
      </rPr>
      <t xml:space="preserve">Plaz Hudej, </t>
    </r>
    <r>
      <rPr>
        <sz val="9"/>
        <rFont val="Arial"/>
        <family val="2"/>
        <charset val="238"/>
      </rPr>
      <t>Ter 34</t>
    </r>
  </si>
  <si>
    <r>
      <rPr>
        <sz val="9"/>
        <color rgb="FF007BB8"/>
        <rFont val="Arial"/>
        <family val="2"/>
        <charset val="238"/>
      </rPr>
      <t xml:space="preserve">Plaz Kladnik, </t>
    </r>
    <r>
      <rPr>
        <sz val="9"/>
        <rFont val="Arial"/>
        <family val="2"/>
        <charset val="238"/>
      </rPr>
      <t>Planina 24</t>
    </r>
  </si>
  <si>
    <t>Savinjski most (obvoznica)</t>
  </si>
  <si>
    <r>
      <rPr>
        <sz val="9"/>
        <color rgb="FF007BB8"/>
        <rFont val="Arial"/>
        <family val="2"/>
        <charset val="238"/>
      </rPr>
      <t xml:space="preserve">Plaz Grudnik, </t>
    </r>
    <r>
      <rPr>
        <sz val="9"/>
        <rFont val="Arial"/>
        <family val="2"/>
        <charset val="238"/>
      </rPr>
      <t>Okonina 48</t>
    </r>
  </si>
  <si>
    <r>
      <rPr>
        <sz val="9"/>
        <color rgb="FF007BB8"/>
        <rFont val="Arial"/>
        <family val="2"/>
        <charset val="238"/>
      </rPr>
      <t xml:space="preserve">Plaz Atlšek Ida, </t>
    </r>
    <r>
      <rPr>
        <sz val="9"/>
        <rFont val="Arial"/>
        <family val="2"/>
        <charset val="238"/>
      </rPr>
      <t>Planina 33</t>
    </r>
  </si>
  <si>
    <r>
      <rPr>
        <sz val="9"/>
        <color rgb="FF007BB8"/>
        <rFont val="Arial"/>
        <family val="2"/>
        <charset val="238"/>
      </rPr>
      <t>Plaz Trbiž, Savina 38 do 42</t>
    </r>
    <r>
      <rPr>
        <sz val="9"/>
        <rFont val="Arial"/>
        <family val="2"/>
        <charset val="238"/>
      </rPr>
      <t xml:space="preserve"> nad cesto JP 721411 NAREKS-BRČNEK [530m, stacionaža 0-530]</t>
    </r>
  </si>
  <si>
    <r>
      <t xml:space="preserve">Plaz Tiršek </t>
    </r>
    <r>
      <rPr>
        <sz val="9"/>
        <rFont val="Arial"/>
        <family val="2"/>
        <charset val="238"/>
      </rPr>
      <t>(EGC 102054 GROZDEJ-TIRŠEK)</t>
    </r>
  </si>
  <si>
    <t>Pokopališče Rosulje - zid, Primož pri Ljubnem 32</t>
  </si>
  <si>
    <t xml:space="preserve">Stanovanjska stavba, Franc Lipovd, Savina 44 </t>
  </si>
  <si>
    <t>stanovanjska stavba, Tadej Lipovd, Savina 44</t>
  </si>
  <si>
    <t>Stanovanjska stavba, Albin KREBS Savina 45a</t>
  </si>
  <si>
    <t>Stanovanjska stavba, Ivan Kovač (Janez Jelšnik in Jožica Kovač), Savina 47</t>
  </si>
  <si>
    <t>Stanovanjska stavba, Robert Krebs, Savina b.š.</t>
  </si>
  <si>
    <t>Stanovanjska stavba, Rajko Kosmač, Savina 45</t>
  </si>
  <si>
    <t>Stanovanjska stavba (celotna kmetija), Milan Pečnik, Planina 21</t>
  </si>
  <si>
    <t>Stanovanjska stavba (del kmetije), Joža Zager (Nejc Zager), Savina 32a</t>
  </si>
  <si>
    <t>Stanovanjska stavba, Jure Volčanžek, Za Ljubnico 28</t>
  </si>
  <si>
    <t>Stanovanjska stavba, Zamernik Terezija (PAUL Orešnik) Raduha 58</t>
  </si>
  <si>
    <t>Stanovanjska stavba, Klavdija Tostovršnik (Jan Bogdan) Konjski vrh 41</t>
  </si>
  <si>
    <t>Stanovanjska stavba, Zorica Naraločnik, Za Ljubnico 29</t>
  </si>
  <si>
    <t>Stanovanjska stavba, Ivan Metulj, Savina 70</t>
  </si>
  <si>
    <t>Stanovanjska stavba, Zdravko Plesec, Savina 32</t>
  </si>
  <si>
    <t>Stanovanjska stavba, Tanja Rijavec, Savina 41</t>
  </si>
  <si>
    <t>Stanovanjska stavba, Marija Fale, Prod 4a</t>
  </si>
  <si>
    <t>Stanovanjska stavba, Adam Rihter, Prod 1a</t>
  </si>
  <si>
    <t>Stanovanjska stavba, Martin Sem, Prod 1</t>
  </si>
  <si>
    <t>Stanovanjska stavba, Bogdan Podlesnik, Primož pri Ljubnem 43</t>
  </si>
  <si>
    <t>Stanovanjska stavba, Ana Kladnik, Loke 35</t>
  </si>
  <si>
    <t>Stanovanjska stavba, Radovan Hrešan, Podter 22</t>
  </si>
  <si>
    <t>Stanovanjska stavba, Ana Hrašan (Marija Ermenc), Podter 23</t>
  </si>
  <si>
    <t>Stanovanjska stavba, Ivana Cerar, Podter 24</t>
  </si>
  <si>
    <t>Stanovanjska stavba, Irena Cerar, Podter 25</t>
  </si>
  <si>
    <t>Industrijska stavba, KLS Ljubno, Loke 36</t>
  </si>
  <si>
    <t>Stanovanjska stavba, Špela Grenko, Loke 22</t>
  </si>
  <si>
    <t>Stanovanjska stavba, Kutnar Angela, Ter 79</t>
  </si>
  <si>
    <t>LOVRENC NA POHORJU</t>
  </si>
  <si>
    <t>LC 362411 Slepnica - Lovrenc</t>
  </si>
  <si>
    <t>JP  862391 Logi - Cebej</t>
  </si>
  <si>
    <t>LC 362011 Činžat - Fišer žaga - Koča na Šumiku, plaz I</t>
  </si>
  <si>
    <t>LC 362011 Činžat - Fišer žaga - Koča na Šumiku, plaz II</t>
  </si>
  <si>
    <t>LUČE</t>
  </si>
  <si>
    <t>Stanovanjske stavbe - JEZERSKI PLAZ</t>
  </si>
  <si>
    <t>Stanovanjske stavbe - LOGARSKI PLAZ</t>
  </si>
  <si>
    <t>Stanovanjske stavbe - FITEZOV PLAZ</t>
  </si>
  <si>
    <t>Stanovanjske stavbe - RMŠKOV PLAZ</t>
  </si>
  <si>
    <t xml:space="preserve">LC 233031 Logarski most-Duple </t>
  </si>
  <si>
    <t>LC 107051 Florjan-Arničev vrh-Krnica</t>
  </si>
  <si>
    <t xml:space="preserve">LC 233011 Čeršek-Krnica-Grabner </t>
  </si>
  <si>
    <t>LC 221101 Primož-Konjski Vrh-Duple</t>
  </si>
  <si>
    <t>LC 233041 Podveža-Podvolovljek</t>
  </si>
  <si>
    <t>JP 733031 Mlinar-Suhadolnik</t>
  </si>
  <si>
    <t>JP 733211 Sv. Anton-Funtek-Rosc</t>
  </si>
  <si>
    <t>JP 733021 Golob-Jamelnik-Prepadnik, 1.del</t>
  </si>
  <si>
    <t>JP 733781 Mohor-Drtičnik</t>
  </si>
  <si>
    <t xml:space="preserve">JP 733391 Krnički Log-Klinar-Zg.Špeh </t>
  </si>
  <si>
    <t>JP 733371 Rogački most-Jezernik</t>
  </si>
  <si>
    <t>JP 733091 Slapnik-Dešman</t>
  </si>
  <si>
    <t>JP 733111 Zavratnik</t>
  </si>
  <si>
    <t>JP 733171 Boltinov Travnik-Fitez</t>
  </si>
  <si>
    <t>JP 733181 Cesar-Poljanšek</t>
  </si>
  <si>
    <t>LC 233021 Črna-Snežna jama</t>
  </si>
  <si>
    <t>LC 221101 Primož-Duple</t>
  </si>
  <si>
    <t xml:space="preserve">LC 161161 Kranjski rak-Marjanine njive-Mačkov kot </t>
  </si>
  <si>
    <t>JP 733311 Pogorevc-Kovnik</t>
  </si>
  <si>
    <t xml:space="preserve">JP 733751 Tevč-Bevc-Čligoj </t>
  </si>
  <si>
    <t>JP 733011 Revs-Podpečnik-Log</t>
  </si>
  <si>
    <t>JP 733331 Luče-Jerovčnik-Ramše</t>
  </si>
  <si>
    <t>JP 733821 Jakč-Spodnji Drtičnik</t>
  </si>
  <si>
    <t>JP 733321 Rihar-Korenovc</t>
  </si>
  <si>
    <t>JP 733071 Lakovnik</t>
  </si>
  <si>
    <t>JP 733571 Juvanova pustota</t>
  </si>
  <si>
    <t xml:space="preserve">JP 733241 Rep </t>
  </si>
  <si>
    <t>JP 733561 Maslija</t>
  </si>
  <si>
    <t>JP 733611 Gasilski dom-Krnica</t>
  </si>
  <si>
    <t>JP 733061 Pacler-Strmčnik-Čligoj</t>
  </si>
  <si>
    <t>Logarski most</t>
  </si>
  <si>
    <t>Most čez Revsov graben pod Podpečnikom</t>
  </si>
  <si>
    <t>Most Kladnik (Podvolovljek)</t>
  </si>
  <si>
    <t>Most Liza</t>
  </si>
  <si>
    <t>Most prireditveni prostor Podvolovljek</t>
  </si>
  <si>
    <t>LC 233030 Log. most-Miklavc-Duple</t>
  </si>
  <si>
    <t>JP 733010 Revs-Podpečnik-Log</t>
  </si>
  <si>
    <t>JP 733810 Praznik</t>
  </si>
  <si>
    <t>JP 733350 Breznik</t>
  </si>
  <si>
    <t>Stanovanjske stavbe - GERMELJ DOMINIK</t>
  </si>
  <si>
    <t>Stanovanjske stavbe - KOSMAČ IRENA</t>
  </si>
  <si>
    <t>Stanovanjske stavbe-Peter Lojen</t>
  </si>
  <si>
    <t>Stanovanjske stavbe-Zamernik Milka</t>
  </si>
  <si>
    <t>Stanovanjske stavbe-Zamernik Boris</t>
  </si>
  <si>
    <t xml:space="preserve">Stanovanjske stavbe-Breznik Krajnc </t>
  </si>
  <si>
    <t>LUKOVICA</t>
  </si>
  <si>
    <t xml:space="preserve">JP 7835451 Hribi-Lebenice  (stac. 690 m) </t>
  </si>
  <si>
    <t>1235550/1</t>
  </si>
  <si>
    <t>LC 235011 Škajnovica - Šmartno (odcep Čeplje, stac. 2990 m)</t>
  </si>
  <si>
    <t>JP735421 Podmilj - Samoglar  (stac. 1080 m)</t>
  </si>
  <si>
    <t>Cesta Spodnje Loke parc. št. 205/2 k.o. Žirovše</t>
  </si>
  <si>
    <t>1235550/2</t>
  </si>
  <si>
    <t xml:space="preserve">LC 235011 Škajnovica - Šmartno  (odcep Obrše, stac. 3910 m) </t>
  </si>
  <si>
    <t>MAKOLE</t>
  </si>
  <si>
    <t>LC 440541 Mostečno - Savinsko</t>
  </si>
  <si>
    <t>JP 946661 Skledar - Mohorko</t>
  </si>
  <si>
    <t>JP 946812 Trantura - Vantur</t>
  </si>
  <si>
    <t>JP 946881 Mostečno - Grmek</t>
  </si>
  <si>
    <t>MARIBOR</t>
  </si>
  <si>
    <t>Gaj nad Mariborom v območju HŠ 68-cesta</t>
  </si>
  <si>
    <t>Cesta v območju HŠ Ruperče 42h, parc. 48/11 k.o. Ruperče</t>
  </si>
  <si>
    <t>Cesta v Rošpoh, parc. 1730/6 k.o. Rošpoh</t>
  </si>
  <si>
    <t>Trubarjeva ulica</t>
  </si>
  <si>
    <t>Cesta Meljski dol v območju HŠ 55</t>
  </si>
  <si>
    <t>Gaj nad Mariborom 68</t>
  </si>
  <si>
    <t>Šober 49a + 250 m</t>
  </si>
  <si>
    <t>Perkova graba Cesta Šober severno od parc.št. 216/8 k.o. Šober, Bresternica</t>
  </si>
  <si>
    <t>Bresternica Kungota (P.ŠT. 1003, K.O. Gaj 
nad Mariborom 61A)</t>
  </si>
  <si>
    <t>V OBMOČJU HŠ 33 - CESTA NA ŽAVCARJA</t>
  </si>
  <si>
    <t>V OBMOČJU HŠ ROŠPOH DEL 206B</t>
  </si>
  <si>
    <t>V OBMOČJU HŠ LUCIJIN BREG 25A</t>
  </si>
  <si>
    <t>V OBMOČJU HŠ MEDIČ 177</t>
  </si>
  <si>
    <t>Cesta na Pohorje v območju HŠ Pohorska 60</t>
  </si>
  <si>
    <t>KAMNIŠKA GRABA - 147 HŠ</t>
  </si>
  <si>
    <t>V območju HŠ Rošpoh del 216</t>
  </si>
  <si>
    <t>Pod hribom 3, Bresternica (plaz)</t>
  </si>
  <si>
    <t>Kamniška graba 88A (plaz)</t>
  </si>
  <si>
    <t>V območju HŠ Kamniška graba 72</t>
  </si>
  <si>
    <t>Kamniška graba od silosa + 400 m - Kamniška graba 147 + 1.150m (lokacija 0, 1, 3)</t>
  </si>
  <si>
    <t>Kamniška graba od silosa + 400 m - Kamniška graba 147 + 1.150m (lokacija 2, 4)</t>
  </si>
  <si>
    <t>Šober 13 - cesta</t>
  </si>
  <si>
    <t>Srednje 12B - cesta</t>
  </si>
  <si>
    <r>
      <t>Hrenca 15B -</t>
    </r>
    <r>
      <rPr>
        <i/>
        <sz val="9"/>
        <rFont val="Arial"/>
        <family val="2"/>
        <charset val="238"/>
      </rPr>
      <t>JP 744703</t>
    </r>
  </si>
  <si>
    <t>Hrastje 66, parc. MOM 613/8 k.o. Hrastje</t>
  </si>
  <si>
    <t>Gaj nad Mariborom 65</t>
  </si>
  <si>
    <t>Pod vinogradi 55</t>
  </si>
  <si>
    <t>Lucijin breg v območju hiš 22</t>
  </si>
  <si>
    <t>Rošpoh - del 116- udor ob cesti</t>
  </si>
  <si>
    <t>Gaj nad Mariborom v območju HŠ 17</t>
  </si>
  <si>
    <t>Območje hišne številke Pod Urbanom 3</t>
  </si>
  <si>
    <t>V območju Kamniški breg 17</t>
  </si>
  <si>
    <t>Rošpoh del v območju HŠ 43 b</t>
  </si>
  <si>
    <t>JP 742911 - Pod 
Urbanom, parc. 874/3 k.o. Kamnica</t>
  </si>
  <si>
    <t>Kamniška graba - Medič, parc. 1448 k.o. Brestrnica</t>
  </si>
  <si>
    <t>MEDIČ - LOVSKI DOM, parc.  1443/5 k.o. Brestrnica</t>
  </si>
  <si>
    <t>MORSKI JAREK - URBAN CESTA, parc. 1017/4 k.o. Morski jarek</t>
  </si>
  <si>
    <t>Plaz v območju HŠ Rošpoh del 213, parc. 1757 k.o. Morski jarek</t>
  </si>
  <si>
    <t>V območju HŠ 165 Kamniška graba</t>
  </si>
  <si>
    <t>Cesta  območju HŠ Vrhov dol 18</t>
  </si>
  <si>
    <t>MEDVODE</t>
  </si>
  <si>
    <t>JP 752056 obračališče (KS) - Trnovec 21</t>
  </si>
  <si>
    <t>JP 720541 Viseči most - Vikrče 9</t>
  </si>
  <si>
    <t>Cesta komandanta Staneta 14</t>
  </si>
  <si>
    <t>Ob Medvoški cesti - nogometno igrišče</t>
  </si>
  <si>
    <t>Most Goričane LC 251062</t>
  </si>
  <si>
    <t>brv Vikrče - JP 720541 Viseči most - Vikrče 9</t>
  </si>
  <si>
    <t>most - LK 252181 Medvoška cesta</t>
  </si>
  <si>
    <t>Cesta komandanta Staneta 12</t>
  </si>
  <si>
    <t>LC 251101 Preska - Tehovec - Suše  Tehovec 1 -plaz</t>
  </si>
  <si>
    <t>JP 751771 Goričane 34-Goričane 26  (Goričane 27 - plaz)</t>
  </si>
  <si>
    <t>JP752054 Trnovec 45-20 - plaz</t>
  </si>
  <si>
    <t>LC251091 Sora - Topol - Bergantova 13 - plaz</t>
  </si>
  <si>
    <t xml:space="preserve">LC 251091 Sora - Topol </t>
  </si>
  <si>
    <t>LC 251091 Sora - Topol (most 4)</t>
  </si>
  <si>
    <t>JP 752041 Trnovec 9 - Trnovec 10</t>
  </si>
  <si>
    <t>Brv Senica</t>
  </si>
  <si>
    <t>Medvode</t>
  </si>
  <si>
    <t>LC 251091 Sora - Topol (pri Sora 47)</t>
  </si>
  <si>
    <t>LC 251021 Medvode - Goričane (podvoz Goričane)</t>
  </si>
  <si>
    <t>LC 251091 Sora - Topol (most 2)</t>
  </si>
  <si>
    <t>LC 251091 Sora - Topol  (prepust 1)</t>
  </si>
  <si>
    <t>JP 751014 Zavrh 12 - Zavrh 7</t>
  </si>
  <si>
    <t>JP 751031 Vikrče 28 - Vikrče 27b</t>
  </si>
  <si>
    <t>JP 752031 križišče - Trnovec 6 (most 1)</t>
  </si>
  <si>
    <t>JP 752071 Trnovec 28a - Setnica 9 - plaz Trnovec 35</t>
  </si>
  <si>
    <t>LC 251091 Sora - Topol (pri Trnovec 2)</t>
  </si>
  <si>
    <t xml:space="preserve">LC 751587 Seničica - Golo Brdo </t>
  </si>
  <si>
    <t>JP 752107 križišče Toško čelo - Topol 25 - plaz Topol 24a</t>
  </si>
  <si>
    <t>LC 251081 Sora - Osolnik - Hrastnica (Osolnik 1)</t>
  </si>
  <si>
    <t>MENGEŠ</t>
  </si>
  <si>
    <t>VRTEC GOBICA</t>
  </si>
  <si>
    <t>OSNOVNA ŠOLA MENGEŠ</t>
  </si>
  <si>
    <t>MOST NA ŠOLSKI ULICI</t>
  </si>
  <si>
    <t>NOGOMETNO IGRIŠČE</t>
  </si>
  <si>
    <t>ZDRAVSTVENI DOM</t>
  </si>
  <si>
    <t>SLAMNIK</t>
  </si>
  <si>
    <t>MEŽICA</t>
  </si>
  <si>
    <t>plaz Jakopič - nad Ferolinom</t>
  </si>
  <si>
    <t>1446993/1</t>
  </si>
  <si>
    <t>plaz Plat - Štern Mirko I</t>
  </si>
  <si>
    <t>1445629/2</t>
  </si>
  <si>
    <t>plaz Pratnekar Jožef - Pikavat - nadomestna gradnja</t>
  </si>
  <si>
    <t>1445792/1</t>
  </si>
  <si>
    <t>plaz Praper Jože KRŽ 1</t>
  </si>
  <si>
    <t>1445792/2</t>
  </si>
  <si>
    <t>plaz Praper Jože KRŽ 2</t>
  </si>
  <si>
    <t>mokro</t>
  </si>
  <si>
    <t>1445731/1</t>
  </si>
  <si>
    <t>Leše - Hermonk - Mežica LC 350273 (plaz cesta Obretan - Kunc 1)</t>
  </si>
  <si>
    <t>JP Leše - Hemonk - Mežica LC 350273 (Mežica-Naravske ledine)</t>
  </si>
  <si>
    <t>Most 757851 (Cablex) JP 074002</t>
  </si>
  <si>
    <t>Most Pustnikov most</t>
  </si>
  <si>
    <t>1443867/1</t>
  </si>
  <si>
    <t>Most Marholče - velik - NOV MOST</t>
  </si>
  <si>
    <t>1443867/2</t>
  </si>
  <si>
    <t>Most Marholče - velik</t>
  </si>
  <si>
    <t>Most Marholče</t>
  </si>
  <si>
    <t>1443891/1</t>
  </si>
  <si>
    <t>Most Šumah  - NOV MOST</t>
  </si>
  <si>
    <t>1443891/2</t>
  </si>
  <si>
    <t>Most Šumah  - PRESTAVITEV PLINOVODA</t>
  </si>
  <si>
    <t>1443891/3</t>
  </si>
  <si>
    <t>Most Šumah  - VAROVANJE INFRASTRUKTURE IN STAVB ZARADI PORUŠITVE (VGU)</t>
  </si>
  <si>
    <t>1443912/1</t>
  </si>
  <si>
    <t>Most Orešnik - NOV MOST</t>
  </si>
  <si>
    <t>1443912/2</t>
  </si>
  <si>
    <t>Most Orešnik - VAROVANJE INFRASTRUKTURE IN STAVB ZARADI PORUŠITVE (VGU)</t>
  </si>
  <si>
    <t>OVČAR BORISLAV</t>
  </si>
  <si>
    <t>Roblekov most (most 350273)</t>
  </si>
  <si>
    <t>hiša Polena 19</t>
  </si>
  <si>
    <t>1444460/1</t>
  </si>
  <si>
    <t>most Lesena brv</t>
  </si>
  <si>
    <t>1233719/1</t>
  </si>
  <si>
    <t>JP Kopališka pot - Polena (JP757011) - HUDOURNIK PRI KOPALIŠČU</t>
  </si>
  <si>
    <t>1233719/2</t>
  </si>
  <si>
    <t>JP Kopališka pot - Polena (JP757011) - ZAŠČITA OBJEKTOV UN INFRASTRUKTURE VGU</t>
  </si>
  <si>
    <t>1233719/3</t>
  </si>
  <si>
    <t>JP Kopališka pot - Polena (JP757011) - JAVNA POT</t>
  </si>
  <si>
    <t>1235406/1</t>
  </si>
  <si>
    <t xml:space="preserve">Knapovška - Trg 4. aprila (LZ257201) </t>
  </si>
  <si>
    <t>1234689/1</t>
  </si>
  <si>
    <t>Pešpot ob Meži - levo (JP757521) - POT</t>
  </si>
  <si>
    <t>1234932/1</t>
  </si>
  <si>
    <t>Pešpot ob Meži - desno  - POT</t>
  </si>
  <si>
    <t>JP Mežica- Podkraj - Črna (Štenge) LC 257011</t>
  </si>
  <si>
    <t>JP Obrtna cona (JP757851)</t>
  </si>
  <si>
    <t>Mariborska cesta - Ob Šumcu (JP757731) in navezovalne ceste s parkiriščem</t>
  </si>
  <si>
    <t>JP Proti Jakopiču (JP757071) CESTA IN PLAZ</t>
  </si>
  <si>
    <t>JP Gutovnik - Jež (JP757761)</t>
  </si>
  <si>
    <t>Plat (plaz Cesta Gotovnik Ober GC 114011)</t>
  </si>
  <si>
    <t>Najevnik - Sv.Lenart (JP 851981) (plaz Potočnik Gregor 1) - CESTA</t>
  </si>
  <si>
    <t>Mežica-Lom-Lokovica (LC 257031)  (plaz Cesta Lom)</t>
  </si>
  <si>
    <t>1236053/1</t>
  </si>
  <si>
    <t>Mežica - Celovška - Stržovo (JP757461) - HUDOURNIK ŠUMC</t>
  </si>
  <si>
    <t>1236053/2</t>
  </si>
  <si>
    <t>Mežica - Celovška - Stržovo (JP757461) - CESTA</t>
  </si>
  <si>
    <t>JP Smrečnikovo (JP757051)</t>
  </si>
  <si>
    <t>Na ribnik (JP757041)</t>
  </si>
  <si>
    <t>JP Kajžer - Miklavžina JP757581</t>
  </si>
  <si>
    <t>Zgornji Breg (JP 757711)</t>
  </si>
  <si>
    <t>Zgornji Breg (JP 757711) (plaz Cesta na Breg 2)</t>
  </si>
  <si>
    <t>cesta in most do objekta Breg 6 (Most Marholče 757621)</t>
  </si>
  <si>
    <t>1446874/1</t>
  </si>
  <si>
    <t>Mežica-Podkraj-Črna (LC 257011) (plaz Cesta bližina zajetja Šumc)</t>
  </si>
  <si>
    <t>Leška cesta (JP757301)</t>
  </si>
  <si>
    <t>Junčar - Jesenikovo (GC 114045)</t>
  </si>
  <si>
    <t>GC Pikalo - Stovčnik (GC 114018) - plaz Pikavat</t>
  </si>
  <si>
    <t>Cesta Mežica- Lom -Lokovica  (LC257031)</t>
  </si>
  <si>
    <t>PODRIČNIK Jurij</t>
  </si>
  <si>
    <t>most Golob (HIŠA GOLOB)</t>
  </si>
  <si>
    <t>Spodnji Breg (Djoković)</t>
  </si>
  <si>
    <t>plaz Miklavžina</t>
  </si>
  <si>
    <t>plaz Avgust Gerdej - Kajžar</t>
  </si>
  <si>
    <t>plaz Praper Marija</t>
  </si>
  <si>
    <t>plaz Drago Vogel nad Nužijevim plazom</t>
  </si>
  <si>
    <t>plaz Peršak Karl - nad kmetijo Robač</t>
  </si>
  <si>
    <t>plaz Osmanbašič</t>
  </si>
  <si>
    <t>plaz Kunc Tomaž 1</t>
  </si>
  <si>
    <t>Mariborska cesta 3 - vse nadomestne gradnje, nova parcelo in OPPN</t>
  </si>
  <si>
    <t>Plaz pri kmetiji Jelen</t>
  </si>
  <si>
    <t>Plaz Plat 8 - Plesec</t>
  </si>
  <si>
    <t>Trg 4.aprila 4 - Narodni dom</t>
  </si>
  <si>
    <t>KNAPOVŠKA ULICA JP 757221  IN JP 757231 TER KANALIZACIJA-ČRPALKA</t>
  </si>
  <si>
    <t>Cesta Krivec - ščitenje daljinskega vodovoda</t>
  </si>
  <si>
    <t>Prešak Karel - plaz</t>
  </si>
  <si>
    <t>MISLINJA</t>
  </si>
  <si>
    <t>LC 261051 Mislinja-T.vrh-Sr.Dolič</t>
  </si>
  <si>
    <t>LC 261101 Sv. Ahac-Šentilj</t>
  </si>
  <si>
    <t>LC 261111 Zg.Dovže-J.Seča-Turičnica</t>
  </si>
  <si>
    <t>JP 761461 Krenker-Sedovnik PLAZ</t>
  </si>
  <si>
    <t>LC 261121 Pungart-Partizanski dom</t>
  </si>
  <si>
    <t>JP 761501 Pot. Jarek-Lukež-Kotniško</t>
  </si>
  <si>
    <t>LC 261031 Hudovernik-Kričej-OŠ Kozjak</t>
  </si>
  <si>
    <t>JP 761511 Priključek Grabner</t>
  </si>
  <si>
    <t>LC 261131 Jenina-Merzdovnik-Kurtnik</t>
  </si>
  <si>
    <t>JP 761171 Boštjan-Ramšak - PLAZ</t>
  </si>
  <si>
    <t>LC Megalec-Pik-Graska gora</t>
  </si>
  <si>
    <t>NK občinska cesta Martinerc-Večko</t>
  </si>
  <si>
    <t>NK Brv čez reko Mislinjo v Stražah</t>
  </si>
  <si>
    <t>plaz Kozjak 5</t>
  </si>
  <si>
    <t>MOZIRJE</t>
  </si>
  <si>
    <t>lokalna cesta LC267020 Mozirje-Mostnar</t>
  </si>
  <si>
    <t>Vzgojno izobraževalni objekt</t>
  </si>
  <si>
    <t>JP767270 Loke-Nazarje</t>
  </si>
  <si>
    <t>LC 267020 Mozirje-Mostnar_1</t>
  </si>
  <si>
    <t>cesta VID-ŠMIHEL-GOLTE (MULJAVA)</t>
  </si>
  <si>
    <t>LZ 267141 TRŠKO JEDRO MOZIRJE</t>
  </si>
  <si>
    <t>LC 267011 GORENJSKI KLANEC-LEPA NJIVA</t>
  </si>
  <si>
    <t>VODOVOD-ČRPALIŠČE KRAHELNOVO</t>
  </si>
  <si>
    <t>JP767110 Savinjski gaj</t>
  </si>
  <si>
    <t>JP767110 Mozirje-Brdo-Prečna</t>
  </si>
  <si>
    <t>LC 282071 NAZARJE-GRADIŠČE-DOBROVLJE</t>
  </si>
  <si>
    <t>JP767720 Vravar-Molovnik-Tripotok</t>
  </si>
  <si>
    <t>JP767670 Počink-Vrhovnik</t>
  </si>
  <si>
    <t>Plaz Forštner, Dobrovlje pri Mozirju 16a</t>
  </si>
  <si>
    <t>LJUBIJA-KRNICE</t>
  </si>
  <si>
    <t>Igrišče Lepa Njiva</t>
  </si>
  <si>
    <t>Stadion</t>
  </si>
  <si>
    <t>Gasilski dom-dostopna cesta</t>
  </si>
  <si>
    <t>Žekovec- Globoka</t>
  </si>
  <si>
    <t>odsek Sp. In Zg. Udovnik</t>
  </si>
  <si>
    <t>LZ 267151 Pošta- Avtobusna</t>
  </si>
  <si>
    <t>LC267610 Most čez Savinjo</t>
  </si>
  <si>
    <t>Pešpot-pločnik Ločki most- Nove Loke</t>
  </si>
  <si>
    <t>Plaz Rženičnik- Ržiše</t>
  </si>
  <si>
    <t>Plaz Pečnik Franc  L.Njiva 76b</t>
  </si>
  <si>
    <t>Prostorsko načrtovanje, komunalana opremeljenost</t>
  </si>
  <si>
    <t>MUTA</t>
  </si>
  <si>
    <t>JP 774 111, plaz Đuli - Breznik</t>
  </si>
  <si>
    <t>LC 274 021, plaz Perničnik - Kuhelnik</t>
  </si>
  <si>
    <t>LC 274 061, plaz Košar</t>
  </si>
  <si>
    <t>JP 774 141, cesta Sv.Primož-Prevolov jarek</t>
  </si>
  <si>
    <t>LC 274 051, Odcep transformator-Sv.Jernej</t>
  </si>
  <si>
    <t>LC 274 011 in LC 274 021</t>
  </si>
  <si>
    <t>LC 274012, cesta Odcep Kapšer-Napečnik</t>
  </si>
  <si>
    <t>LC 274 061, cesta G1-Rapatec-Sv.Primož</t>
  </si>
  <si>
    <t>NAZARJE</t>
  </si>
  <si>
    <t xml:space="preserve">Most na LC 282051 Žlabor-Dobletina </t>
  </si>
  <si>
    <t>Plaz4; LC 490113 Vransko-Lipa-Šmartno</t>
  </si>
  <si>
    <t>LC 490113 Vransko-Lipa-Šmartno</t>
  </si>
  <si>
    <t xml:space="preserve">Most na LC 282011 Šmartno-Brdo </t>
  </si>
  <si>
    <t>Plaz na LC 282031</t>
  </si>
  <si>
    <t>Parkirišče pri Zadrečka cesta 13</t>
  </si>
  <si>
    <t>Vodovod Letošč</t>
  </si>
  <si>
    <t>Most Lačja vas</t>
  </si>
  <si>
    <t>Most na LC 282041 Kokarje</t>
  </si>
  <si>
    <t>LC 282051 Žlabor-Dobletina</t>
  </si>
  <si>
    <t>CČN Loke</t>
  </si>
  <si>
    <t>Dom kulture</t>
  </si>
  <si>
    <t>Prepust Lizavnica</t>
  </si>
  <si>
    <t>Podporni zid pri cerkvi V Šmartnem ob Dreti</t>
  </si>
  <si>
    <t>ORMOŽ</t>
  </si>
  <si>
    <t>JP 804601, plaz Senešci</t>
  </si>
  <si>
    <t>JP 804123, plaz Hum</t>
  </si>
  <si>
    <t>OPLOTNICA</t>
  </si>
  <si>
    <t>Plaz na LC440241 Oplotnica- Čadram-Straža</t>
  </si>
  <si>
    <t>Plaz ob stanovanjski stavbi Okoška Gora 51 (Gracej)</t>
  </si>
  <si>
    <t>Plaz ob stanovanjski stavbi Markanovič</t>
  </si>
  <si>
    <t>Plaz ob stanovanjski stavbi Jesenek</t>
  </si>
  <si>
    <t>Plaz ob stanovanjski stavbi Štefane</t>
  </si>
  <si>
    <t>Plaz ob stanovanjski stavbi Jagodic</t>
  </si>
  <si>
    <t>Plaz ob kmetijskem gospodarstvu Pliberšek</t>
  </si>
  <si>
    <t>Plaz na JP948321 Spodnje Božje-Volavci</t>
  </si>
  <si>
    <t>Plaz na JP947817 Okoška Vas</t>
  </si>
  <si>
    <t>Plaz na JP947814 Okoška vas</t>
  </si>
  <si>
    <t>Plaz na JP948641 Zg.Grušovje-Brumec</t>
  </si>
  <si>
    <t>Plaz ob stanovanjski stavbi Okoška Gora 7 (Hohnec)</t>
  </si>
  <si>
    <t>Plaz na stanovanjskem objektu Koritno 47</t>
  </si>
  <si>
    <t>?</t>
  </si>
  <si>
    <t>Plaz ob stanovanjskem objektu Fošt 14 (Črešnar)</t>
  </si>
  <si>
    <t>Plaz ob stanovansjkem objektu Kos Milan</t>
  </si>
  <si>
    <t>PESNICA</t>
  </si>
  <si>
    <t>plaz-VZGOJNOIZOBRAŽEVALNI OBJEKT-zunanje igralne površine</t>
  </si>
  <si>
    <t>plaz-LC 310151 Ročica-Zg. Hlapje-Zg. Jakobski Dol</t>
  </si>
  <si>
    <t>plaz - LC 310071 Vukovski Dol - Polički Vrh</t>
  </si>
  <si>
    <t>plaz-LC 310071 Vukovski Dol - Polički Vrh</t>
  </si>
  <si>
    <t>plaz - LC 310131 Ranca - Sp. Dobrenje</t>
  </si>
  <si>
    <t>plaz- JP 810291 odsek Eder</t>
  </si>
  <si>
    <t>plaz - LC 310083 Pesnica - Jarenina</t>
  </si>
  <si>
    <t>plaz - JP 810721 Šantl - Smode -Rajzman (Vukovski Dol 50)</t>
  </si>
  <si>
    <t>plaz - JP 810721 Šantl - Smode -Rajzman pod Jakobsdki Dol 11</t>
  </si>
  <si>
    <t>plaz - LC 310051 Sp. Jakobski Dol -Ploderšnica</t>
  </si>
  <si>
    <t>plaz - JP 810041 Kesak -Brumec</t>
  </si>
  <si>
    <t>plaz - JP 810661 Kušernik - prečrpalnica Slatenik</t>
  </si>
  <si>
    <t>plaz - JP 811051 Flekušek - Križ - Jager</t>
  </si>
  <si>
    <t>plaz - JP 811062, Flekušek</t>
  </si>
  <si>
    <t>plaz - JP 810972 Unger - Pavalec</t>
  </si>
  <si>
    <t>plaz - JP 811141 Senekovič -Ivančič - Gradiše</t>
  </si>
  <si>
    <t>plaz - JP 810924 Haring - Ornik</t>
  </si>
  <si>
    <t>plaz - dovozna pot , Ranca 11</t>
  </si>
  <si>
    <t>plaz - 811241 RII-Ilešič - Dež</t>
  </si>
  <si>
    <t>PODVELKA</t>
  </si>
  <si>
    <r>
      <t>Občinska lokalna cesta Brezno - Kapla LC 319812,</t>
    </r>
    <r>
      <rPr>
        <sz val="9"/>
        <color rgb="FF002060"/>
        <rFont val="Arial"/>
        <family val="2"/>
        <charset val="238"/>
      </rPr>
      <t xml:space="preserve"> odsek 1</t>
    </r>
  </si>
  <si>
    <t>Občinska lokalna cesta Brezno - Kapla LC 319812, odsek 2</t>
  </si>
  <si>
    <t>Občinska lokalna cesta Brezno - Kapla LC 319812, odsek 3</t>
  </si>
  <si>
    <t>Občinska lokalna cesta Brezno - Kapla LC 319812, odsek 4</t>
  </si>
  <si>
    <t xml:space="preserve"> Občinska lokalna cesta Ožbalt - Kapla, LC 319811 - PLAZ</t>
  </si>
  <si>
    <t xml:space="preserve"> Občinska lokalna cesta Ožbalt - Kapla, LC 319811 </t>
  </si>
  <si>
    <t>Občinska lokalna cesta Hajdičev mlin - Duh, LC 363041</t>
  </si>
  <si>
    <t>Občinska javna pot Hudej - Sv. Ignacij - JP 819791</t>
  </si>
  <si>
    <t>Občinska lokalna cesta Lehen - Lovrenc LC št. 362021</t>
  </si>
  <si>
    <t>Občinska javna pot Felavc</t>
  </si>
  <si>
    <t>3172,80 </t>
  </si>
  <si>
    <t>Občinska javna pot Liženk - Lubas - Ravna</t>
  </si>
  <si>
    <t>Občinska lokalna cesta Podvelka - Vuhred</t>
  </si>
  <si>
    <t>Občinska javna pot Lušenk - Petrič</t>
  </si>
  <si>
    <t>21986,70 </t>
  </si>
  <si>
    <t>Občinska javna pot Ledergas - Donik</t>
  </si>
  <si>
    <t>Občinska lokalna cesta čas - Hudej</t>
  </si>
  <si>
    <t>Občinska javna pot Dohtar - Gočevo</t>
  </si>
  <si>
    <t>Občinska javna pot Klemen - Ulbin</t>
  </si>
  <si>
    <t>Občinska javna pot Klemen - Robnikovo</t>
  </si>
  <si>
    <t>Občinska javna pot Zg. Pavlic - Regent</t>
  </si>
  <si>
    <t>Občinska javna pot Čas - Ginek</t>
  </si>
  <si>
    <t>LC Iršičev jarek - Rebernik</t>
  </si>
  <si>
    <t>POLJČANE</t>
  </si>
  <si>
    <t>Štih Franc, Ljubično 19, Poljčane, PLAZ</t>
  </si>
  <si>
    <t>KG 942043 Krasna - Lesnika, PLAZ</t>
  </si>
  <si>
    <t>POLZELA</t>
  </si>
  <si>
    <t>Meteorna kanalizacija Breg pri Polzeli in Ločica ob Savinji</t>
  </si>
  <si>
    <t>Parkirišče v poslovni coni Ločica</t>
  </si>
  <si>
    <t>Plaz Krk</t>
  </si>
  <si>
    <t>PLAZ VERDEV MARIJA</t>
  </si>
  <si>
    <t>PLAZ ZABUKOVNIK MARKO</t>
  </si>
  <si>
    <t>PLAZ MEKLAV SILVA</t>
  </si>
  <si>
    <t>Plaz Kulturni dom Andraž - parkirišče</t>
  </si>
  <si>
    <t>Plaz Zabukovnik ces. inf.</t>
  </si>
  <si>
    <t>Plaz cerkev Andraž</t>
  </si>
  <si>
    <t>Plaz Grebence</t>
  </si>
  <si>
    <t>Plaz Grčin</t>
  </si>
  <si>
    <t>Plaz Gaberšek</t>
  </si>
  <si>
    <t>Plaz Verdev</t>
  </si>
  <si>
    <t>Plaz Majhenič</t>
  </si>
  <si>
    <t>Plaz Arh</t>
  </si>
  <si>
    <t>Plaz Levstikovo znamenje</t>
  </si>
  <si>
    <t>Plaz Pirne Loke</t>
  </si>
  <si>
    <t>Plaz Jajče</t>
  </si>
  <si>
    <t>Plaz Sitar</t>
  </si>
  <si>
    <t>PLAZ BLAGOTINŠEK ANTON</t>
  </si>
  <si>
    <t>Plaz makadamska cesta Kulturni dom</t>
  </si>
  <si>
    <t>Plaz Brunšek</t>
  </si>
  <si>
    <t>PLAZ BRINOVŠEK ZLATKA</t>
  </si>
  <si>
    <t>PLAZ CEVZAR NIKO</t>
  </si>
  <si>
    <t>PLAZ URATNIK BOJAN</t>
  </si>
  <si>
    <t>PLAZ DUŠIČ MARTA</t>
  </si>
  <si>
    <t>PLAZ MAJHENIČ PETER</t>
  </si>
  <si>
    <t>PLAZ JELEN BRANKO</t>
  </si>
  <si>
    <t>PLAZ BRUNŠEK KONRAD</t>
  </si>
  <si>
    <t>PLAZ REBERNIK FRANC</t>
  </si>
  <si>
    <t>PLAZ KUDER JERICA</t>
  </si>
  <si>
    <t>PLAZ GABERŠEK DRAGO-plaz Pirečnik</t>
  </si>
  <si>
    <t>PLAZ ZABUKOVNK UROŠ</t>
  </si>
  <si>
    <t>PLAZ MARKUS ANDREJ</t>
  </si>
  <si>
    <t>PLAZ KASTELIC ANDRAŽ</t>
  </si>
  <si>
    <t>PLAZ KASESNIK FERDINAND</t>
  </si>
  <si>
    <t>PREBOLD</t>
  </si>
  <si>
    <t>Športni center Latkova vas</t>
  </si>
  <si>
    <t>Distr.vodi za vodo in odpadno vodo</t>
  </si>
  <si>
    <t>JP991981 Groblje - Gradnja - Latkova vas</t>
  </si>
  <si>
    <t>JP991983  Latkova vas  - zbirni center</t>
  </si>
  <si>
    <t>Hala režijskega obrata Latkova vas</t>
  </si>
  <si>
    <t>PREDDVOR</t>
  </si>
  <si>
    <t>Cesta Suhadolnik Kokra</t>
  </si>
  <si>
    <t>Cesta, kineta Suha, trg Preddvor</t>
  </si>
  <si>
    <t>PLAZ Cesta Čemšenik Kokra</t>
  </si>
  <si>
    <t>PLAZ cesta vodovod Bašelj</t>
  </si>
  <si>
    <t>PREVALJE</t>
  </si>
  <si>
    <t>Poškodovano cestišče na LC 350 371 – cesta Prevalje - Šaver - Strojna, odsek Prevalje – križišče Brinjeva gora</t>
  </si>
  <si>
    <t>plazovi na cesti LC 350 371 - Prevalje - Šaver - Strojna – odsek križišče Brinjeva gora – godčeva raven</t>
  </si>
  <si>
    <t>Plazovi na cesti LC 350 341 - Kralov križ - Polhov križ – Spodnja Jamnica- odsek plaz</t>
  </si>
  <si>
    <t>Poškodovano cestišče JP 851 921 – cesta Povhov križ - Ling</t>
  </si>
  <si>
    <t>Poškodovano cestišče LZ 350 411 – cesta Spodnji kraj – Na Fari - Polje</t>
  </si>
  <si>
    <t>Poškodovano cestišče LC 350 351; odsek od HŠ Leše 128 do HŠ Leše 139</t>
  </si>
  <si>
    <t>Plazovi na cesti JP 851 481 – pri postaji - Ortan, odsek proti kmetiji</t>
  </si>
  <si>
    <t>Poškodovano cestišče na JP 851532 - cesta v zaselku Trg št. 4</t>
  </si>
  <si>
    <t>Poškodovan daljinski vodovod med Mežico in Prevaljami, vodohram Dobrnik</t>
  </si>
  <si>
    <t>Plaz na LC 350331 - cesta ob Barbarskem potoku plaz pri HŠ Zagrad 57</t>
  </si>
  <si>
    <t>Plazovi na cesti LC 350 381 - Zvonikov mlin - Mikl - Šentanel, odsek Spodnja Jamnica - Mikl</t>
  </si>
  <si>
    <t>Uničen most 851991 – most Petrol</t>
  </si>
  <si>
    <t>Uničen most 350 271 - most Leše</t>
  </si>
  <si>
    <t>Plaz nad LC 350 271 - cesta Prevalje - Leše; pod vodnim hranom</t>
  </si>
  <si>
    <t>Plazova nad LC 350 271 - cesta Prevalje - Leše; odcep pri tabli Rednak</t>
  </si>
  <si>
    <t>Poškodovan prepust na LC 350 271 cesta Prevalje - Leše; ob kapelici</t>
  </si>
  <si>
    <t>Plazovi na cesti LC 350 281 - Prevalje - Stražišče - Brinjeva gora - Kovač - Ocvirk - usadi pod kmetijo Rojak</t>
  </si>
  <si>
    <t>Plazovi na cesti LC 350 361 - Štopar - Šentanel</t>
  </si>
  <si>
    <t xml:space="preserve">Poškodovano cestišče JP 851 523 - cesta Skuk - Plazl </t>
  </si>
  <si>
    <t>Poškodovano cestišče JP 851991 za kolesarje - kolesarska pot Lahovnikovo</t>
  </si>
  <si>
    <t>Plazovi na cesti JP 851 621 – na Klemena</t>
  </si>
  <si>
    <t>Plaz na cesti JP 851 541 – cesta na pokopališče Sv. Barbara</t>
  </si>
  <si>
    <t>Poškodovano cestišče na JP 851 525 – cesta Angeli</t>
  </si>
  <si>
    <t>Poškodovan daljinski vododov med Mežico in Prevaljami, faza II. (TRO – Leški most)</t>
  </si>
  <si>
    <t>Plazovi na cesti JP 851 961 – na Fari - Stražišče - Brinjeva gora</t>
  </si>
  <si>
    <t>Poškodovano cestišče JP 851991 PC Lahovnikovo</t>
  </si>
  <si>
    <t>Plazovi na cesti JP 851 964 - naselje Rožej</t>
  </si>
  <si>
    <t>Poškodovano cestišče na JP 851 662 - cesta Breznik - Glinik</t>
  </si>
  <si>
    <t>Plazovi na cesti JP 851 702 - cesta v zaselku Pod gonjami 3</t>
  </si>
  <si>
    <t>Plazovi na cesti LC 350 371 - Prevalje - Šaver - Strojna, Odsek Rašešnik</t>
  </si>
  <si>
    <t>Poškodovano cestišče JP 851571 cesta v zaselku Nicina št. 1 - od HŠ 11 do HŠ 18</t>
  </si>
  <si>
    <t>Plaz na JP 851931 - cesta na Zagrad, usad nad kapelico</t>
  </si>
  <si>
    <t>Poškodovano cestišče JP 851 531 - cesta v zaselku Ob Meži št. 1</t>
  </si>
  <si>
    <t>Trg 32a</t>
  </si>
  <si>
    <t>Plazovi na cesti JP 851 481 - pri postaji - Ortan, odsek pri postaji</t>
  </si>
  <si>
    <t>Plaz na LC 350081 Ravne - Navrški vrh - Podkraj - Žagarjev mlin; usad pri HŠ Zagrad 63</t>
  </si>
  <si>
    <t>Poškodba območja na lokaciji centralne ČN</t>
  </si>
  <si>
    <t>PTUJ</t>
  </si>
  <si>
    <t>JP 828041 KRČEVINA PRI VURBERGU PLAZ KRČEVINA PRIVURBERGU 138A-RDEČA KAPICA (PLAZ)</t>
  </si>
  <si>
    <t>RAČE - FRAM</t>
  </si>
  <si>
    <t>LC 340131 Morje Priolova plaz</t>
  </si>
  <si>
    <t>LC 340151 Loka pri Framu plaz reaktivacija</t>
  </si>
  <si>
    <t xml:space="preserve">LC 340141 Lokmirce plaz reaktivacija </t>
  </si>
  <si>
    <t>RADEČE</t>
  </si>
  <si>
    <t xml:space="preserve">JAVNA POT 842032 ŽEBNIK - TITOVŠEK (PLAZ ŽEBNIK) </t>
  </si>
  <si>
    <t>Javna pot 842921 Grahek - Šunta</t>
  </si>
  <si>
    <t>Javna pot 842131 Radeče - Prnovše</t>
  </si>
  <si>
    <t>Pod Skalo 6, 1433 Radeče (skala GROM)</t>
  </si>
  <si>
    <t>Javna pot 842091 Močilno - Dobrava</t>
  </si>
  <si>
    <t>LC 372321 Gabrce - Radeče</t>
  </si>
  <si>
    <t>RADENCI</t>
  </si>
  <si>
    <t>Boračeva cesta- sanacijska dela</t>
  </si>
  <si>
    <t>Titova cesta- sanacijska dela</t>
  </si>
  <si>
    <t>Park Radenci**</t>
  </si>
  <si>
    <t>Radlje ob Dravi</t>
  </si>
  <si>
    <t>LC 347051 Zg. Vižinga – Mori – Obč. Muta</t>
  </si>
  <si>
    <t>JP84661 Sv. Trije Kralji</t>
  </si>
  <si>
    <t>LC347082 Zg. Vižinga - Mori - Obč. Muta</t>
  </si>
  <si>
    <t>JP846131 Vuhred - Orlica - Pušnik</t>
  </si>
  <si>
    <t xml:space="preserve">JP846641 Tišler - Grajf </t>
  </si>
  <si>
    <t>LC347091 Sp.Vižinga - Dajčman – Bajs</t>
  </si>
  <si>
    <t>LC347101 Grajf - Napečnik</t>
  </si>
  <si>
    <t>LC347121 Lampreht - lovska koča - Anton</t>
  </si>
  <si>
    <t>LC347131 Kažir - šola - Anton</t>
  </si>
  <si>
    <t>LC347151 Gregel-Cigajner-Vuhred</t>
  </si>
  <si>
    <t>LC347111 Vuhred - HE Vuhred</t>
  </si>
  <si>
    <t>LC347081 Vas- Remšnik</t>
  </si>
  <si>
    <t>LC274062 Sp. Veber - Juntar - prelaz Radelj</t>
  </si>
  <si>
    <t>VODOVOD ULICA POD GRADOM 41A I 43</t>
  </si>
  <si>
    <t>Druge stavbe - Zg. Vižinga (Vodni park)</t>
  </si>
  <si>
    <t>Športna hiša</t>
  </si>
  <si>
    <t>Sanacija plazu Danica Krautberger PLAZ</t>
  </si>
  <si>
    <t>RADOVLJICA</t>
  </si>
  <si>
    <t>Usad na lokalni cesti LC 348081 OvsišeDobravica</t>
  </si>
  <si>
    <t>Sanacija mosta pri gostišču Draga</t>
  </si>
  <si>
    <t>Sanacija mosta pri vodarni Draga</t>
  </si>
  <si>
    <t>Sanacija mosta Črni potok v Dragi</t>
  </si>
  <si>
    <t>Sanacija porušene ceste v Dragi</t>
  </si>
  <si>
    <t>Sanacija mosta v Krpinu 1</t>
  </si>
  <si>
    <t>Ureditev odvodnjavanja s propustom1 v Krpinu (pri Begunje 83b)</t>
  </si>
  <si>
    <t>Sanacija porušene ceste v Krpinu</t>
  </si>
  <si>
    <t>Sanacija mosta na Spodnjem Otoku</t>
  </si>
  <si>
    <t>POLŠKA PLANINA</t>
  </si>
  <si>
    <t>Skalni podor levega brega potoka Blatnica v Begunjah na Gorenjskem - Krpin (območje za stanov. objekti Begunje na Gorenjskem 83a in 83b, 4275 Begunje na Gorenjskem)</t>
  </si>
  <si>
    <t>Plazenje pobočja ob gasilskem domu - Slatna 15, 4275 Begunje na Gorenjskem</t>
  </si>
  <si>
    <t>Izgradnja opornega zidu za zaščito ceste na Dobrčo zaradi plazenja terena</t>
  </si>
  <si>
    <t>Sanacija mosta pri gradu Kamen</t>
  </si>
  <si>
    <t>Sanacija propusta pri PGD Begunje (Blatnica)</t>
  </si>
  <si>
    <t>Sanacija mosta pri Begunje 57a</t>
  </si>
  <si>
    <t>Sanacija mosta pri Begunje 106</t>
  </si>
  <si>
    <t>Sanacija mosta pri Begunje 28b</t>
  </si>
  <si>
    <t>Vodovod ZGORNJA LIPNICA - plazenje terena</t>
  </si>
  <si>
    <t>Distr. Vodi za vodo in odpadno vodo - zajetje DRAGA tirolsko zajetje</t>
  </si>
  <si>
    <t>Sanacija mosta v Krpinu 2</t>
  </si>
  <si>
    <t>Čiščenje in ureditev propusta in kanala pod pločnikom v Poljčah</t>
  </si>
  <si>
    <t>Sanacija mosta pri farmi Poljče</t>
  </si>
  <si>
    <t>Sanacija mosta pri Begunje 66</t>
  </si>
  <si>
    <t>Sanacija pragov za zaščito mostov pri Begunje 46a in 41</t>
  </si>
  <si>
    <t>Sanacija pragov in mosta pri športnem parku v Vrbnjah</t>
  </si>
  <si>
    <t>Sanacija pragov in temeljev opornih zidov in mosta pri Vrbnje 9b</t>
  </si>
  <si>
    <t>RAVNE NA KOROŠKEM</t>
  </si>
  <si>
    <t>Kulturni dom</t>
  </si>
  <si>
    <t>Vzgojnoizobraževalni objekt</t>
  </si>
  <si>
    <t>Dolinski vodovod</t>
  </si>
  <si>
    <t>Ceste v naselju Javornik</t>
  </si>
  <si>
    <t>Most Dobrije</t>
  </si>
  <si>
    <t>LC 350121 Dobrije-Kor.Selovec-Brdinje (cesta in PLAZOVI)</t>
  </si>
  <si>
    <t>LC 350171 Cesta Podpečnik-Ivarčko-koča (cesta in PLAZ)</t>
  </si>
  <si>
    <t>LC 350131 Ravne-Zadnji dinar-Strojna</t>
  </si>
  <si>
    <t>JP 850851 Cesta do Prunerjeve lipe</t>
  </si>
  <si>
    <t>JP850911 Cesta Ravne na Kor.-Meležnik-Bromanov mlin</t>
  </si>
  <si>
    <t>G2-112/1256 Ravne-Dravograd</t>
  </si>
  <si>
    <t>LC 350171 Smuč koča-Naravske ledine</t>
  </si>
  <si>
    <t>Germadnik Kos Jasmina, PLAZ "Germadnik"</t>
  </si>
  <si>
    <t>Boženk Franc, PLAZ "Selovec"</t>
  </si>
  <si>
    <t>GC 116044 Lužnik-Spodnja Kozarnica, PLAZ "nad vodnim zajetjem"</t>
  </si>
  <si>
    <t>Oporni zid ob JP 851272</t>
  </si>
  <si>
    <t>JP 850401 Cesta v naselju Dobrije IV.</t>
  </si>
  <si>
    <t>JP 850891 Kotlje-Smonkar</t>
  </si>
  <si>
    <t>Perše Luka, PLAZ "Perše</t>
  </si>
  <si>
    <t>Mozgan Maja, PLAZ "Mozgan"</t>
  </si>
  <si>
    <t>Ceste v naselju Čečovje</t>
  </si>
  <si>
    <t>Upravna enota Čečovje</t>
  </si>
  <si>
    <t>Kanalizacija Čečovje 8,9,10</t>
  </si>
  <si>
    <t>Ponikovalnica Čečovje</t>
  </si>
  <si>
    <t>LC 078131 Dobrava-Tolsti vrh-Kneps, PLAZ "Lipovnik II.</t>
  </si>
  <si>
    <t>JP 851231 Cesta center Ravne XII., PLAZ "Kališnik"</t>
  </si>
  <si>
    <t>GC 116012 Dobrije-Jelenovo, PLAZ "Leskovec"</t>
  </si>
  <si>
    <t>JP 850861 Cesta Duler-Cofl</t>
  </si>
  <si>
    <t>LC 350081 Ravne-Navrški v.-Žagarjev mlin, plaz "Ulšek"</t>
  </si>
  <si>
    <t xml:space="preserve">JP 850881 Brdinje-Rožej </t>
  </si>
  <si>
    <t>Vodovod Brdinje za ribnikom</t>
  </si>
  <si>
    <t>Kotlje mimo župnišča</t>
  </si>
  <si>
    <t>JP 851141 Cesta center Ravne I.</t>
  </si>
  <si>
    <t>JP 851142 Cesta center Ravne II.</t>
  </si>
  <si>
    <t>JP 850651 Cesta v naselju Podgora</t>
  </si>
  <si>
    <t>LC 078131 Dobrava-Tolsti vrh-Kneps</t>
  </si>
  <si>
    <t>Glasbeni dom</t>
  </si>
  <si>
    <t>Kanalizacija Kotlje 4,5,6</t>
  </si>
  <si>
    <t>LC 350101 Ravne-Šrotnek-Kotlje-Rimski v.</t>
  </si>
  <si>
    <t>LC 350101 Ravne-Šrotnek-Kotlje-Rimski v., PLAZ "Šrotnek"</t>
  </si>
  <si>
    <t>LC 350131 Ravne-Zadnji dinar-Strojna, PLAZ "mimo Šavra"</t>
  </si>
  <si>
    <t>LC 350371 Prevalje-Strojna mimo Šavra</t>
  </si>
  <si>
    <t>GC 116094 Cesta Zabernik-Opvazova bajta, PLAZ "Štaudeker"</t>
  </si>
  <si>
    <t>LC 078061 Slanikova bajta-Libeliče</t>
  </si>
  <si>
    <t>JP 851331 Trotov križ-Strojna</t>
  </si>
  <si>
    <t>LZ Zbirna cesta skozi Gramoznico</t>
  </si>
  <si>
    <t>JP 850141 Cesta do OŠ Prežihov Voranc s krožiščem</t>
  </si>
  <si>
    <t>JP 850811 Cesta v naselju Kefrov mlin</t>
  </si>
  <si>
    <t>JP 850061 Tolsti vrh-Rutnikova kapela-Kavtičnik</t>
  </si>
  <si>
    <t>LK 350151 Malgajeva ulica</t>
  </si>
  <si>
    <t>Gostenčnik Franc, plaz "Koroški Selovec"</t>
  </si>
  <si>
    <t>Prikeržnik Anton, PLAZ "Prikeržnik"</t>
  </si>
  <si>
    <t>Vodovod ob Suhi</t>
  </si>
  <si>
    <t>Vodovod Gačnikova pot</t>
  </si>
  <si>
    <t>Vodovod ob Suhi-ZD Ravne</t>
  </si>
  <si>
    <t>Kanalizacija Hudopisk</t>
  </si>
  <si>
    <t>Pokopališče Barbara, PLAZ "Barbara"</t>
  </si>
  <si>
    <t>LC 350081 Ravne-Navrški vrh-Žagarjev mlin</t>
  </si>
  <si>
    <t>JP 850171 Dovozna in krožna cesta v nasulju Dobja vas</t>
  </si>
  <si>
    <t>JP 851131 Tolsti vrh XIII.</t>
  </si>
  <si>
    <t>Koroški dom starostnikov</t>
  </si>
  <si>
    <t>Šolski center Ravne na Koroškem</t>
  </si>
  <si>
    <t>Veber Marija (Tolsti vrh p.R. na K. . Del 59i)</t>
  </si>
  <si>
    <t>Plaz "Mališnik"</t>
  </si>
  <si>
    <t>1244619 B</t>
  </si>
  <si>
    <t>JP850911 Cesta Ravne na Kor.-Meležnik-Bromanov mlin faza II</t>
  </si>
  <si>
    <t>1445126 B</t>
  </si>
  <si>
    <t>1351493 B</t>
  </si>
  <si>
    <t>Ravne-Zadnji dinar-Strojna, "plaz Novak"</t>
  </si>
  <si>
    <t>REČICA OB SAVINJI</t>
  </si>
  <si>
    <t xml:space="preserve">Plaz Dol Suha 9 </t>
  </si>
  <si>
    <t>Plaz Irmanca - LC 267071, JP 768221, JP 767422</t>
  </si>
  <si>
    <t>Cestni odsek Predkrižnik - JP767451</t>
  </si>
  <si>
    <t>Cesta Gorica - LC267121</t>
  </si>
  <si>
    <t>Most SP Rečica - razbremenilnik opornika</t>
  </si>
  <si>
    <t>Most Kote Rečica Posvetni dom - Vilček  JP768061</t>
  </si>
  <si>
    <t>Cesta Šentjanž LC267132</t>
  </si>
  <si>
    <t>Cesta Majerhold RC - Čebuli JP767411</t>
  </si>
  <si>
    <t>Cesta Borseka JP768051</t>
  </si>
  <si>
    <t>Rečica 54 - Tavčarjev Dvor</t>
  </si>
  <si>
    <t>LC 282011-cesta Brdo</t>
  </si>
  <si>
    <t>Rečica ob Savinji, LC 267131 - Varpolje</t>
  </si>
  <si>
    <t>LC 267090 - cesta Mozirnica</t>
  </si>
  <si>
    <t>LC 267133 - Čebuli-Grušovlje</t>
  </si>
  <si>
    <t>JP 767422 - cesta Šentjanž-Irmanca</t>
  </si>
  <si>
    <t>RUŠE</t>
  </si>
  <si>
    <t xml:space="preserve">JP861491 Bersteljškov potok, plaz </t>
  </si>
  <si>
    <t>JP861471 Bračko-cesta k Šulcu, plaz</t>
  </si>
  <si>
    <t>JP861511 Dobnikov križ-spodnji, plaz</t>
  </si>
  <si>
    <t>JP860112 Kurirska pot</t>
  </si>
  <si>
    <t>JP860221 Križ 1, plaz</t>
  </si>
  <si>
    <t>JP860301 K Brezi</t>
  </si>
  <si>
    <t>LC360011 Areška cesta, plaz</t>
  </si>
  <si>
    <t>JP861471 Šulc 2, plaz</t>
  </si>
  <si>
    <t>JP860211 Dežman ob potoku Bistrica, plaz</t>
  </si>
  <si>
    <t>JP860191 Petrovič, plaz</t>
  </si>
  <si>
    <t>JP860221 Križ 2, plaz</t>
  </si>
  <si>
    <t>JP860221 Križ 3, plaz</t>
  </si>
  <si>
    <t>JP860641 Uršankovo, plaz</t>
  </si>
  <si>
    <t>JP860751 Višič zgoraj, plaz</t>
  </si>
  <si>
    <t>LC360021 Globokar, napredovanje plazu</t>
  </si>
  <si>
    <t>SELNICA OB DRAVI</t>
  </si>
  <si>
    <t>CESTA (HABIDOV JAREK)</t>
  </si>
  <si>
    <t>Pri Sp.Slemen 83, plaz</t>
  </si>
  <si>
    <t>SEVNICA</t>
  </si>
  <si>
    <t>Cankarjeva ulica 6, stanovanjska stavba PLAZ</t>
  </si>
  <si>
    <t>Cankarjeva ulica 7, stanovanjska stavba PLAZ</t>
  </si>
  <si>
    <t>LC 372101 Spodnje Vranje – Lončarjev Dol PLAZ</t>
  </si>
  <si>
    <t>SLOVENJ GRADEC</t>
  </si>
  <si>
    <t>JP 878421 (Čavk - Rihter - Hudej); PLAZ</t>
  </si>
  <si>
    <t>Spodnji Razbor 4, Juvan Tomaž; PLAZ</t>
  </si>
  <si>
    <t>Spodnji Razbor 4, Juvan Tomaž</t>
  </si>
  <si>
    <t>LC 377231 (Grobelski križ - Rahtel); PLAZ</t>
  </si>
  <si>
    <t>JP 879041 (Fuks - Mrak); PLAZ</t>
  </si>
  <si>
    <t>Gmajna 45, Praprotnik Zdravko; PLAZ</t>
  </si>
  <si>
    <t>Podgorje 146, Perše Ciril; PLAZ</t>
  </si>
  <si>
    <t>Pameče 111, Ledinek Marija in Ivan</t>
  </si>
  <si>
    <t>Podgorje 118A, Skobir Branko; PLAZ</t>
  </si>
  <si>
    <t>Gmajna 60, Pogač Peter; PLAZ</t>
  </si>
  <si>
    <t>LC 377051 (Brezniška kapela - Ciganija), 1. faza</t>
  </si>
  <si>
    <t>LC 377060 (Zg. vas Podgorje - Velunje),1. faza</t>
  </si>
  <si>
    <t>LC 410121 (Gaberke-Velunje-meja MOSG)</t>
  </si>
  <si>
    <t>LC 377222 (Grajska vas - SZ obvoznica), 1. faza</t>
  </si>
  <si>
    <t>LC 377311 (Prevalnik - odcep Velunje) 1.faza</t>
  </si>
  <si>
    <t>LC 377311 (Prevalnik - odcep Velunje) 2.faza</t>
  </si>
  <si>
    <t>JP 879551 (Umek - Podvajska raven), 1. faza</t>
  </si>
  <si>
    <t>LZ 378041 (Gozdna pot - Katica)</t>
  </si>
  <si>
    <t>JP 578801 (Bukovska vas - Orel - Kružnik)</t>
  </si>
  <si>
    <t>JP 878281 (Cesta nad Kosi - Špesnik - Gornji Žlap)</t>
  </si>
  <si>
    <t>LC 377141 (Raduše - Umek), 2. faza</t>
  </si>
  <si>
    <t>Šmartno 16, Kresnik Andrej</t>
  </si>
  <si>
    <t>JP 878011 (Odcep Nieros)</t>
  </si>
  <si>
    <t xml:space="preserve"> Podgorje 10, Klančnik Matevž</t>
  </si>
  <si>
    <t>LC 377111 (Svečko - Kernik), 3. faza</t>
  </si>
  <si>
    <t>JP 878331 (Podgorje - Smonkar - Pirnat)</t>
  </si>
  <si>
    <t>JP 879002 (Krinška žaga - Golob - Prošt), 2. faza</t>
  </si>
  <si>
    <t>JP 878491 (Sv. Duh - Hovnik)</t>
  </si>
  <si>
    <t>GC 112276 (Radmanova bajta - Kranjčev mlin - Ramšak); PLAZ (Odsek 1)</t>
  </si>
  <si>
    <t>GC 112222 (Križan - Ciganija)</t>
  </si>
  <si>
    <t>51.721,50 </t>
  </si>
  <si>
    <t>Pameče 104, Ciril Brezovnik; Plaz</t>
  </si>
  <si>
    <t>JAVNI VODOVOD - PRI SPODNJI RAZBOR 4</t>
  </si>
  <si>
    <t>LC 377211 (Lakuže - Vuzenica), 2. faza</t>
  </si>
  <si>
    <t>LC 377101 (Most Barbara - Ržen), 2. faza</t>
  </si>
  <si>
    <t>1443983_1</t>
  </si>
  <si>
    <t>LC 377060 (Zg. vas Podgorje - Velunje), 2. faza</t>
  </si>
  <si>
    <t>JP 879442 (Leder-Encl-Štruc-S. kapela), 2. faza</t>
  </si>
  <si>
    <t>LC 377251 (Anžič - Bukovska vas), 2. faza</t>
  </si>
  <si>
    <t>1443957_1</t>
  </si>
  <si>
    <t>JP 879551 (Umek - Podvajska raven), 2. faza</t>
  </si>
  <si>
    <t>LC 377081 (Jenina - Graška gora), 2. faza</t>
  </si>
  <si>
    <t xml:space="preserve">JP 950071 (Juvan-Juvanov vrh-Slovenj Gradec) </t>
  </si>
  <si>
    <t>LC 377011 (Sušilnica - Korpar), 2. faza</t>
  </si>
  <si>
    <t>JP 879581 (Stojan - odcep Trbulj), 2. faza</t>
  </si>
  <si>
    <t>LC 377021 (Mežnik - Anžič)</t>
  </si>
  <si>
    <t>JP 878623 (Vinarnik - Lauko)</t>
  </si>
  <si>
    <t xml:space="preserve">	24.274,32 </t>
  </si>
  <si>
    <t>LC 377261 (Bobner - Sv. Neža)</t>
  </si>
  <si>
    <t>JP 879531 (Preseka)</t>
  </si>
  <si>
    <t>LC 377331 (Uršlja gora)</t>
  </si>
  <si>
    <t>JP 879031 (Rajšter - Vocovnik)</t>
  </si>
  <si>
    <t>LC 377241 (Grajska vas - Sele)</t>
  </si>
  <si>
    <t>JP 878351 (Strelišče - Privčič - Bošnik)</t>
  </si>
  <si>
    <t>JP 878401 (Most za Rigelnikom - Smrtnik)</t>
  </si>
  <si>
    <t>JP 578151 (G1-4 - Jedert, cerkev)</t>
  </si>
  <si>
    <t>JP 879541 (Pijovnik)</t>
  </si>
  <si>
    <t>KJ 987771 (Lečnik-Cafutanov most)</t>
  </si>
  <si>
    <t>JP 878283 (Odcep Repotočnik)</t>
  </si>
  <si>
    <t>JP 878261 (Stari trg, Rebernik - Rožič)</t>
  </si>
  <si>
    <t>LC 377271 (Šmiklavž - Vodriž)</t>
  </si>
  <si>
    <t>JP 878521 (Mosnar - Sp. Kotnik)</t>
  </si>
  <si>
    <t>JP 878731 (Podgorska cesta - Hovnik)</t>
  </si>
  <si>
    <t>JP 877571 (Krniški mlin - Kavdik - Planski Krevh)</t>
  </si>
  <si>
    <t>JP 879571 (Križišče Krevh - Poplaz - odc. Pečoler - Kavdik)</t>
  </si>
  <si>
    <t>LC 377131 (Šmartno - Lorenc), 1. faza</t>
  </si>
  <si>
    <t>JP 878624 (Odcep Lauko - Tomažič - Rek)</t>
  </si>
  <si>
    <t>LC 377201 (Ržen - Lakuže)</t>
  </si>
  <si>
    <t>JP 878891 (Totovnik - meja med občinama - Pajer)</t>
  </si>
  <si>
    <t>LC 377181 (Rezervoar Legen - Lipa)</t>
  </si>
  <si>
    <t>JP 879441 (Grobelnik - Kolar)</t>
  </si>
  <si>
    <t xml:space="preserve">	   9.887,84 </t>
  </si>
  <si>
    <t>JP 877661, 877662 (Rotenturn - glasbena šola)</t>
  </si>
  <si>
    <t xml:space="preserve">	  1.524,72 </t>
  </si>
  <si>
    <t>KJ 987761 (Kuharjev park - SZ obvoznica)</t>
  </si>
  <si>
    <t xml:space="preserve">	   2.528,46 </t>
  </si>
  <si>
    <t>LC 377161 (Ribič - Zg. Dovže)</t>
  </si>
  <si>
    <t>LC 261111 (Dovže - Turičnica)</t>
  </si>
  <si>
    <t>JP 878431 (Panter - Spodnja vas)</t>
  </si>
  <si>
    <t>JP 879341(Sele, Stari trg, Krevh - Lužnic)</t>
  </si>
  <si>
    <t>JP 877231 (Stari trg, Aberšek - Jakob); PLAZ</t>
  </si>
  <si>
    <t>JP 878301 (Ozare)</t>
  </si>
  <si>
    <t>JP 879731 (Troblje - Balant)</t>
  </si>
  <si>
    <t>JP 878231 (Stari trg, Breznik - Kašnik)</t>
  </si>
  <si>
    <t>JP 877511 (Zazidava Ozare)</t>
  </si>
  <si>
    <t>Tomšičeva ulica 37, blok, stanovanje</t>
  </si>
  <si>
    <t>2. OŠ Slovenj Gradec, Kopališka ulica 29</t>
  </si>
  <si>
    <t>Koroški dom starostnikov, Celjska cesta 24</t>
  </si>
  <si>
    <t>Fakulteta za zdravstvene vede, Gosposvetska cesta 4</t>
  </si>
  <si>
    <t>Celjska cesta 29B, objekt</t>
  </si>
  <si>
    <t>Pohorska cesta 2, poslovni objekt</t>
  </si>
  <si>
    <t>Partizanska pot 9, garaže</t>
  </si>
  <si>
    <t>Celjska cesta 2, poslovni objekt</t>
  </si>
  <si>
    <t>VVZ, Maistrova ulica 2A</t>
  </si>
  <si>
    <t>Celjska cesta 22, poslovni objekt</t>
  </si>
  <si>
    <t>KGLU, Glavni trg 24</t>
  </si>
  <si>
    <t>JAVNA KANALIZACIJA - PRI STARI TRG 90, SG</t>
  </si>
  <si>
    <t>JAVNA KANALIZACIJA - PRI PODGORSKA CESTA 47, SG</t>
  </si>
  <si>
    <t xml:space="preserve">	JAVNA KANALIZACIJA - OB SUHODOLNICI 4, SG</t>
  </si>
  <si>
    <t>JAVNA KANALIZACIJA - CELJSKA C. 54, SG</t>
  </si>
  <si>
    <t>JAVNA KANALIZACIJA - CELJSKA C.13, SG</t>
  </si>
  <si>
    <t xml:space="preserve">	JAVNA KANALIZACIJA - CESTA NA ŠTIBUH 2A, SG</t>
  </si>
  <si>
    <t>JAVNA KANALIZACIJA - MURATOVA ULICA 14, SG</t>
  </si>
  <si>
    <t xml:space="preserve">	   1447059</t>
  </si>
  <si>
    <t>JAVNA KANALIZACIJA - ŠMARTNO PRI SLOVENJ GRADCU 52</t>
  </si>
  <si>
    <t>JAVNA KANALIZACIJA - PRI MISLINJSKA DOBRAVA 55</t>
  </si>
  <si>
    <t xml:space="preserve">	  3.311,90</t>
  </si>
  <si>
    <t>JAVNA KANALIZACIJA IN CESTA - STARI TRG 102</t>
  </si>
  <si>
    <t>JAVNA KANALIZACIJA - PRI PAMEČE 67, SLOVENJ GRADEC</t>
  </si>
  <si>
    <t xml:space="preserve">	1.131,15</t>
  </si>
  <si>
    <t>PROPUST - BUKOVSKA VAS 37, SLOVENJ GRADEC</t>
  </si>
  <si>
    <t xml:space="preserve">JAVNA KANALIZACIJA - PRI BRDA 10, ŠMARTNO </t>
  </si>
  <si>
    <t>JAVNI VODOVOD - PRI VODRIŽ 11, PODGORJE PRI SG</t>
  </si>
  <si>
    <t xml:space="preserve">	2.559,96 </t>
  </si>
  <si>
    <t>JAVNI VODOVOD - PRI MISLINJSKA DOBRAVA 57 (REKA MISLINJA, ŠMARTNO PRI SG)</t>
  </si>
  <si>
    <t>JAVNI VODOVOD - PRI SPODNJI RAZBOR 4 (ŽNIDARJEV MLIN 4)</t>
  </si>
  <si>
    <t>JAVNI VODOVOD - PRI TROBLJE 1A</t>
  </si>
  <si>
    <t>JAVNI VODOVOD - PRI PAMEČE 163 (SUROVINA)</t>
  </si>
  <si>
    <t xml:space="preserve">	7.876,70</t>
  </si>
  <si>
    <t>1444784_1</t>
  </si>
  <si>
    <t>JP 878421 (Čavk - Rihter - Hudej); 2. faza</t>
  </si>
  <si>
    <t>Gmajna 44J, Peretin; PLAZ</t>
  </si>
  <si>
    <t>Ozare 15a; Oprešnik Barl; PLAZ</t>
  </si>
  <si>
    <t>Gmajna 52; Pogorevčnik; PLAZ</t>
  </si>
  <si>
    <t>Pameče 187A, Bauman; PLAZ</t>
  </si>
  <si>
    <t>Pameče 186B, Pavlič; PLAZ</t>
  </si>
  <si>
    <t>Pameče 188; Kušter; PLAZ</t>
  </si>
  <si>
    <t>Pameče 189; Zavodnik; PLAZ</t>
  </si>
  <si>
    <t>JP 879042 (Fuks Rihtarič)</t>
  </si>
  <si>
    <t>JP 879043 (Plamen); PLAZ</t>
  </si>
  <si>
    <t>1443904_1</t>
  </si>
  <si>
    <t>LC 377051 (Brezniška kapela - Ciganija), 2. faza</t>
  </si>
  <si>
    <t>1443904_2</t>
  </si>
  <si>
    <t>LC 377051 (Brezniška kapela - Ciganija), 3. faza</t>
  </si>
  <si>
    <t>1443904_3</t>
  </si>
  <si>
    <t>LC 377051 (Brezniška kapela - Ciganija), 4. faza</t>
  </si>
  <si>
    <t>1443904_4</t>
  </si>
  <si>
    <t>LC 377051 (Brezniška kapela - Ciganija), 5. faza</t>
  </si>
  <si>
    <t>1445615_1</t>
  </si>
  <si>
    <t>LC 377222 (Grajska vas - SZ obvoznica), 2. faza</t>
  </si>
  <si>
    <t>GC 112235 (Reštovnik), PLAZ (Odsek 1)</t>
  </si>
  <si>
    <t>GC 112235 (Reštovnik), PLAZ (Odsek 2)</t>
  </si>
  <si>
    <t xml:space="preserve">
1.282,71</t>
  </si>
  <si>
    <t>GC 112235 (Reštovnik), PLAZ (Odsek 3)</t>
  </si>
  <si>
    <t>GC 112235 (Reštovnik), PLAZ (Odsek 4)</t>
  </si>
  <si>
    <t>GC 112235 (Reštovnik), PLAZ (Odsek 5)</t>
  </si>
  <si>
    <t xml:space="preserve">
5.216,20</t>
  </si>
  <si>
    <t>GC 112276 (Radmanova  - Kranjčev mlin - Ramšak); PLAZ (Odsek 2)</t>
  </si>
  <si>
    <t>GC 112234 (Rdeški križ - Pinter)</t>
  </si>
  <si>
    <t>GC 112097 (Živartnik); PLAZ, 1. faza</t>
  </si>
  <si>
    <t>GC 112097 (Živartnik); PLAZ, 2. faza</t>
  </si>
  <si>
    <t>LC 377131 (Šmartno - Lorenc), 2. faza</t>
  </si>
  <si>
    <t>Spodnji Razbor 37; Velunšek; PLAZ</t>
  </si>
  <si>
    <t>Gmajna 68; Areh Jože; PLAZ</t>
  </si>
  <si>
    <t>Hrašan Graška Gora 9; PLAZ</t>
  </si>
  <si>
    <t>JP 878730, odsek 878731 in 878732 (Črnivnik - Črešnik), 2. faza</t>
  </si>
  <si>
    <t>Spodnji razbor 59, Stropnik Stanko</t>
  </si>
  <si>
    <t>LC 377011 (Sušilnica - Korpar), 3. faza</t>
  </si>
  <si>
    <t>SLOVENSKA BISTRICA</t>
  </si>
  <si>
    <t>TOMC, Vinarje 137 Plaz</t>
  </si>
  <si>
    <t>AJDNIK, Vinarje 138 Plaz</t>
  </si>
  <si>
    <t>LC 440321 Vrhole pri Slov. Konjicah. plaz</t>
  </si>
  <si>
    <t>LC 440201 Kebelj Plaz</t>
  </si>
  <si>
    <t>VRENTUŠA Danica Plaz</t>
  </si>
  <si>
    <t>Dovozna cesta Nova gora Plaz</t>
  </si>
  <si>
    <t>Lokalna cesta 440441 Laporska gorca Plaz</t>
  </si>
  <si>
    <t>Javna pot JP 944211 Ritoznoj Plaz</t>
  </si>
  <si>
    <t>SLOVENSKE KONJICE</t>
  </si>
  <si>
    <t xml:space="preserve">Plaz na LC 383093 v km 1,8 pri HŠ Kamna  Gora 1 </t>
  </si>
  <si>
    <t xml:space="preserve">Plaz na JP 883834 v km 0,6 pri HŠ Lipoglav 73 </t>
  </si>
  <si>
    <t xml:space="preserve">Plaz na JP 883834 v km 1,0 pri HŠ Lipoglav 76 </t>
  </si>
  <si>
    <t>Plaz na LC 383092 med km 4,7-4,9 ,pri HŠ  Tolsti Vrh 7</t>
  </si>
  <si>
    <t xml:space="preserve">Plaz na JP 883291 v km 0,4 pri HŠ Tolsti Vrh 39 </t>
  </si>
  <si>
    <t>Solčava</t>
  </si>
  <si>
    <t>LC 234010 Robanov kot-Knez, usad nad MHE Rogovilc</t>
  </si>
  <si>
    <t>MOST OPRESNIK</t>
  </si>
  <si>
    <t>1244063   
1284876</t>
  </si>
  <si>
    <t>ČN LOGARSKA DOLINA S KANALIZACIJSKIM VODOM</t>
  </si>
  <si>
    <t>JP CESTA REBRNIK, USAD S SANACIJO CESTIŠČA</t>
  </si>
  <si>
    <t>JP 734051 cesta Račnik</t>
  </si>
  <si>
    <t>1239952 
1240055</t>
  </si>
  <si>
    <t>Most in JP Gašpirc</t>
  </si>
  <si>
    <t>Solčava 29 - Druge stavbe - most Vrban</t>
  </si>
  <si>
    <t>Starše</t>
  </si>
  <si>
    <t>Dravska kolesarska pot</t>
  </si>
  <si>
    <t>SVETA ANA</t>
  </si>
  <si>
    <t>Lokalna cesta 203101 - plaz</t>
  </si>
  <si>
    <t>Lokalna cesta 203491 - plaz Dražen vrh</t>
  </si>
  <si>
    <t>Kremberk JP 704321 - plaz</t>
  </si>
  <si>
    <t>Lokalna cesta LC 203291 - plaz</t>
  </si>
  <si>
    <t>Plaz na dostopni cesti do objekta Spodnja Ročica 18</t>
  </si>
  <si>
    <t>SV.TROJICA V SLOV.GORICAH</t>
  </si>
  <si>
    <t xml:space="preserve">Osek 33 (Osek - Zg. Brengova), JP703951, plaz </t>
  </si>
  <si>
    <t>Osek 108 (Gomila - Osek), JP703961, plaz</t>
  </si>
  <si>
    <t>SV.ANDRAŽ V SLOV.GORICAH</t>
  </si>
  <si>
    <t>Lokalna cesta LC 203372</t>
  </si>
  <si>
    <t>Meteorna kanalizacija okolica OŠ</t>
  </si>
  <si>
    <t>Javna pot Črna gora</t>
  </si>
  <si>
    <t>ŠENTILJ</t>
  </si>
  <si>
    <t>LC 392002, SLADKI VRH 36 (PLAZ)</t>
  </si>
  <si>
    <t>LC 392031, VRANJI VRH 3, Plazovi</t>
  </si>
  <si>
    <t>JP 892711, CIRKNICA 18 (PLAZ)</t>
  </si>
  <si>
    <t>JP 892261, VRANJI VRH 31 (PLAZ)</t>
  </si>
  <si>
    <t>LC 392002, ŠOMAT 7 (PLAZ 2)</t>
  </si>
  <si>
    <t>LC 392002, SELNICA OB MURI 74A (PLAZ)</t>
  </si>
  <si>
    <t>JP 893631, SPODNJA VELKA 116 (PLAZ)</t>
  </si>
  <si>
    <t>JP 893222, ŠOMAT 14 (PLAZ)</t>
  </si>
  <si>
    <t>Sladki Vrh 2B pri objektu</t>
  </si>
  <si>
    <t>Trate 13, PLAZ</t>
  </si>
  <si>
    <t>LC 392021, SELNICA OB MURI 148 (PLAZ)</t>
  </si>
  <si>
    <t>NASIP RIBNIKA IN PEŠPOT,  SLADKI VRH 9B</t>
  </si>
  <si>
    <t>LC 392003, ZGORNJA VELKA 99 (PLAZ)</t>
  </si>
  <si>
    <t>ŠENTJUR</t>
  </si>
  <si>
    <t>Plaz na LC 396123 Visoče - Golobinjek (Golobinjek 12)</t>
  </si>
  <si>
    <t>Plaz na LC 396101 Planina-Šentvid</t>
  </si>
  <si>
    <t>ŠKOFJA LOKA</t>
  </si>
  <si>
    <t>Vodovod kanalizacija Hotovljščica</t>
  </si>
  <si>
    <t>Vodovod kanalizacija - vodovod Viršk</t>
  </si>
  <si>
    <t>2030-914/4 čistilna naprava</t>
  </si>
  <si>
    <t>Stanovanjske stavbe PLAZ 2044-26/1 FOJKAR ALOJZIJA</t>
  </si>
  <si>
    <t>Stanovanjske stavbe PLAZ 2041-201/1 OMOVŠEK JERNEJ</t>
  </si>
  <si>
    <t>Stanovanjske stavbe PLAZ 2041-34* JELOVČAN META</t>
  </si>
  <si>
    <t>Stanovanjske stavbe PLAZ 2044-4 KRŽIŠNIK NIKO</t>
  </si>
  <si>
    <t>Stanovanjske stavbe PLAZ 2042-371/2 BOBNAR MARKO</t>
  </si>
  <si>
    <t>Stanovanjske stavbe PLAZ 2043-305/3 GUZELJ VINKO</t>
  </si>
  <si>
    <t>Stanovanjske stavbe PLAZ 2034-67/1* SEVER TINE</t>
  </si>
  <si>
    <t>Kmetijska zemljišča in gozdovi PLAZ OSREDKAR  /Obr1/</t>
  </si>
  <si>
    <t>FUŽINSKA 27, 2035-1068/3 hudičeva brv</t>
  </si>
  <si>
    <t>BRV RETEČE, 2032-1076/1</t>
  </si>
  <si>
    <t>HOSTA 8A, 2030-1220/1 most suha</t>
  </si>
  <si>
    <t>Sv.ANDREJ 5, 2044-1214/2 most STRUŠNIK</t>
  </si>
  <si>
    <t>JP901923, 316m, Sveti Ožbolt – Osredkar</t>
  </si>
  <si>
    <t>LC401101, 3640m Bodolska grapa BODOVLJE</t>
  </si>
  <si>
    <t>2035-652/5, grajski hrib</t>
  </si>
  <si>
    <t xml:space="preserve">JP901925, Odcep miklavž, 554m </t>
  </si>
  <si>
    <t>JP901626, 655m, Bukovški g. – Bukovšek</t>
  </si>
  <si>
    <t>LC401151, 1850m, Lipica – Gosteče</t>
  </si>
  <si>
    <t>JP901621, 2307m, Zminec – Staniše – Jamnik  plaz</t>
  </si>
  <si>
    <t>JP903841, 181m, Draga 10 – Draga 20</t>
  </si>
  <si>
    <t>JP902451, 277m Gosteče – skozi vas – cerkev</t>
  </si>
  <si>
    <t>JP902453, 40m , Gosteče 4 – Gosteče 20</t>
  </si>
  <si>
    <t>JP902463, 112m Športni park Draga</t>
  </si>
  <si>
    <t>JP901781, 1719m Presečje – Presečnik</t>
  </si>
  <si>
    <t>JP901791, 1429m , Odcep Vrbanček</t>
  </si>
  <si>
    <t>JP901763, 594m, Rampa – Žirovnik</t>
  </si>
  <si>
    <t xml:space="preserve">JP901941, 623m , Kapelica – Lovrin </t>
  </si>
  <si>
    <t>JP901771, 2013m Hrastnica – Fojke</t>
  </si>
  <si>
    <t>JP901651, 2167m, Frane – Ostrož – Kožuh</t>
  </si>
  <si>
    <t xml:space="preserve">JP901731, 2538m Hrastnica – Sv. Andrej </t>
  </si>
  <si>
    <t xml:space="preserve">JP901741, 3253m Hrastniška g. – Drajner – Podbrez. </t>
  </si>
  <si>
    <t>2045-478/1 Staniše brežina</t>
  </si>
  <si>
    <t>JP901762, 1379m Rampa – Vodnik</t>
  </si>
  <si>
    <t xml:space="preserve">LC401021 Na Luši – Lenart – Rovte – Debeljak , 20m </t>
  </si>
  <si>
    <t>JP901761, 3337m Logar – Kozjek</t>
  </si>
  <si>
    <t>JP901751, 3903m most Močeradnik in Jarčkov grabn</t>
  </si>
  <si>
    <t>JP901743, 435m Pasja vas – Tomažkovo</t>
  </si>
  <si>
    <t>JP901571, 3800m  Sopotnica</t>
  </si>
  <si>
    <t>JP902452, 163m Gosteče 13 – vodohran</t>
  </si>
  <si>
    <t>JP901211, 200m Zg. Luša – Potočnik – Grdel</t>
  </si>
  <si>
    <t>JP901782, 1833m Presečje – Rožnik</t>
  </si>
  <si>
    <t xml:space="preserve">LC251071, 5077m Medvode – Sora – Gosteče – Puštal </t>
  </si>
  <si>
    <t xml:space="preserve">LC401021 Na Luši – Lenart – Rovte – Debeljak , 200m </t>
  </si>
  <si>
    <t>LC251081, 1056m Sora – Osolnik – Dolinski mlin</t>
  </si>
  <si>
    <t>JP901551, 278m Sopotnica – Brode</t>
  </si>
  <si>
    <t>JP901561, 600m Sopotnica – Rohotnik</t>
  </si>
  <si>
    <t>JP901572, 24m Sopotnica – Žerinc</t>
  </si>
  <si>
    <t xml:space="preserve">LC401021 Na Luši – Lenart – Rovte – Debeljak , 500m </t>
  </si>
  <si>
    <t>LC401091, 8869m Škofja Loka – Petačev graben HRASTNICA</t>
  </si>
  <si>
    <t xml:space="preserve">LC401021 Na Luši – Lenart – Rovte – Debeljak , 50m </t>
  </si>
  <si>
    <t>JP901831,  Puštal – nogomet. Igrišče</t>
  </si>
  <si>
    <t>JP901925, 554m Odcep miklavž</t>
  </si>
  <si>
    <t>JP902421,  Odcep Pungert 33</t>
  </si>
  <si>
    <t>JP902412, 42m Odcep Pungert 9 PREGRADA PUNGART</t>
  </si>
  <si>
    <t>JP902411, 10m Odcep Pungert 14</t>
  </si>
  <si>
    <t>JP901231, 60m Zg. Luša – Rantovše – Krivar RANTOVŠE</t>
  </si>
  <si>
    <t>LC122022,  most Suha</t>
  </si>
  <si>
    <t>JP903922,  Pot na Hribc</t>
  </si>
  <si>
    <t>JP903921,  Puštal 130 – Puštal 132</t>
  </si>
  <si>
    <t>JP901802, 127m Kopališče – Puštal 58</t>
  </si>
  <si>
    <t>JP901811,  Puštal 2 – Puštal 8</t>
  </si>
  <si>
    <t>JP901801, 260m Puštalski grad – Puštal 73</t>
  </si>
  <si>
    <t>JP901712, soseska Livada – Žovšče I</t>
  </si>
  <si>
    <t>LC183011, Kranj – Stražišče – Bukovščica – Ševlje</t>
  </si>
  <si>
    <t xml:space="preserve">JP901171, 32m Ševlje – Kokalj </t>
  </si>
  <si>
    <t>LC494131 Dolenja vas – Ševlje</t>
  </si>
  <si>
    <t xml:space="preserve">JP901481, 100m Odcep Arvaj </t>
  </si>
  <si>
    <t>JP901121, 900m Sp. Luša – Benedkov most – Mihevc UDEČK</t>
  </si>
  <si>
    <t>JP901311, 300m Gabrška gora – Kopišar</t>
  </si>
  <si>
    <t>JP901011, Bukovščica – Pozirno POZIRNO</t>
  </si>
  <si>
    <t xml:space="preserve">LC401021 Na Luši – Lenart – Rovte – Debeljak , 950m </t>
  </si>
  <si>
    <t>JP901221, 200m Zg. Luša – Mlaka PUSTOTNICA</t>
  </si>
  <si>
    <t>JP901521, 1772m Blegoška c. – Potočnik</t>
  </si>
  <si>
    <t>JP903232,  Križna Gora – Praprotno SREDNIŠKA GRAPA</t>
  </si>
  <si>
    <t>JP901541, 2360m Zminec – Mežnar – Blegoška c.</t>
  </si>
  <si>
    <t>LC401071, Groharjevo n. – Sv. Duh</t>
  </si>
  <si>
    <t>JP901501, 17m Log – Gabrk – stara cesta</t>
  </si>
  <si>
    <t>LC401041, Binkelj – Križna Gora</t>
  </si>
  <si>
    <t xml:space="preserve">JP903281 Vešter 34 – Vešter 36, 110m </t>
  </si>
  <si>
    <t xml:space="preserve">JP901441 Zg. Log – Valterski vrh – Kuzovec, 50m </t>
  </si>
  <si>
    <t>JP901401, 20m Dolinc – Golar</t>
  </si>
  <si>
    <t xml:space="preserve">LC401131 Visoko pri Poljanah – Pasja rava, 1500m </t>
  </si>
  <si>
    <t>plaz KRMELJ JOŽE sv.Andrej 32</t>
  </si>
  <si>
    <t>plaz Hrastelj Anton, Puštal</t>
  </si>
  <si>
    <t>cesta GARTNER MATEJA Log nad Škofjo Loko 80</t>
  </si>
  <si>
    <t>LC 251071 Medvode - Sora -Gosteče PREGRADA HOSTA</t>
  </si>
  <si>
    <t>Hosta 17, KALAN PAVEL</t>
  </si>
  <si>
    <t>ŠOŠTANJ</t>
  </si>
  <si>
    <t>Plaz Lesjak Darko v Florjanu, Florjan 52</t>
  </si>
  <si>
    <t>Plaz nad hišo - Videmšek, Gaberke 133</t>
  </si>
  <si>
    <t xml:space="preserve">Plaz pod JP 910 691 v Lokovici </t>
  </si>
  <si>
    <t>1228002/1</t>
  </si>
  <si>
    <t>Spodjedanje LC 410 041 in GC 105 013 pri Grebenšeku (Petelinji klanec zgoraj)</t>
  </si>
  <si>
    <t>Plaz nad stanovanjsko hišo Uršula Menih Dokl (plaz Brecelj)</t>
  </si>
  <si>
    <t>Plaz na JP 910 871 (Benk)</t>
  </si>
  <si>
    <t>Plaz na LC 410 021 Visočki Vrh Bele Vode - na treh odsekih (Kelner)</t>
  </si>
  <si>
    <t>Plaz Kolšek pod JP 910 821, Skorno pri Šoštanju 30</t>
  </si>
  <si>
    <t>PLAZ NA JP 910171 (LOM PRI ADAMU)</t>
  </si>
  <si>
    <t>Izvedba komunalne opremljenosti zemljišč za nadomestitvene gradnje po seznamu</t>
  </si>
  <si>
    <t>Plaz in dva usada na JP 910 321 v Ravnah</t>
  </si>
  <si>
    <t>UREDITEV ODVODNJAVANJA NA JP 910861</t>
  </si>
  <si>
    <t>Plaz Ošep pod stanovanjskim objektom Topolšica 60 d</t>
  </si>
  <si>
    <t>Ureditev zaradi spodjedanja na LC 410 023 V Belih Vodah</t>
  </si>
  <si>
    <t>5XUSAD NA JP 910681 LOKOVICA</t>
  </si>
  <si>
    <t>Poškodba mostu, Puharski most</t>
  </si>
  <si>
    <t>Plaz pod stanovanjskim objektom Srša - Topolšica 37</t>
  </si>
  <si>
    <t>Plaz pod JP 910 221 Delopst v Topolšici</t>
  </si>
  <si>
    <t>1245002/1</t>
  </si>
  <si>
    <t>Plaz pod stanovanjskim in gospodarskim objektom Kugonič, Florjan 126</t>
  </si>
  <si>
    <t>Plaz poleg stanovanjskega objekta Podbregar, Ravne 38 b</t>
  </si>
  <si>
    <t>Plaz nad stanovanjskim objektom Cesta talcev 12</t>
  </si>
  <si>
    <t>Plaz pod stanovanjskim objektom Reherman, Ravne 69</t>
  </si>
  <si>
    <t>Plaz Ovčjak, Bele Vode 17</t>
  </si>
  <si>
    <t>Plaz Mikuž pod stanovanjskim objektom Topolšica 32 a</t>
  </si>
  <si>
    <t>Plaz Dvornik (Pliberšek), Lokovica 31</t>
  </si>
  <si>
    <t>Plaz Albreht pod objektom Topolšica 151</t>
  </si>
  <si>
    <t>1245002/2</t>
  </si>
  <si>
    <t>Plaz pod s objektoma Kugonič, Florjan</t>
  </si>
  <si>
    <t>Plaz nad objekti Menih v Lokovici 39</t>
  </si>
  <si>
    <t>Plaz Koren nad objektom Florjan 116</t>
  </si>
  <si>
    <t>Plaz Kešpret Franc, Lokovica 89</t>
  </si>
  <si>
    <t>Plaz Vodovnik pod stanovanjskim objektom Lokovica 14 a</t>
  </si>
  <si>
    <t>Plaz pod stanovanjsko hišo Hajduković, Topolšica 112</t>
  </si>
  <si>
    <t>Plaz Britovšek pod gospodarskim objektom Topolšica 111</t>
  </si>
  <si>
    <t>Plaz Drolc nad objektom Skorno pri Šoštanju 32</t>
  </si>
  <si>
    <t>1239685/1</t>
  </si>
  <si>
    <t>Plaz nad objekti Andrejc, Ravne 75</t>
  </si>
  <si>
    <t>Plaz nad stanovanjskim objektom Ledinek, Florjan 46</t>
  </si>
  <si>
    <t>Plaz nad stanovanjskim objektom Vertačnik</t>
  </si>
  <si>
    <t>Plaz nad objektoma Perovec, Lokovica 16 a</t>
  </si>
  <si>
    <t>Plaz pod stanovanjskim objektom Godec, Florjan (Vajs)</t>
  </si>
  <si>
    <t>Plaz pod stanovanjskim objektom Šlandrova pot 3</t>
  </si>
  <si>
    <t>Plaz Hriberšek ob gospodarskih objektih v Topolšici</t>
  </si>
  <si>
    <t>Plaz Sovinc za gospodarskih objektom v Lajšah</t>
  </si>
  <si>
    <t>Plaz pod stanovanjskim objektom Praprotnik (Ravne 153 a in 153 b)</t>
  </si>
  <si>
    <t>Plaz nad objektom Primorska cesta 15 (Kodrun)</t>
  </si>
  <si>
    <t>Plaz Bolnišnica Topolšica (nad plinsko postajo in pri makadamskem parkirišču)</t>
  </si>
  <si>
    <t>Plaz Klinc nad stanovanjskim objektom Topolšica 141</t>
  </si>
  <si>
    <t>Plaz Detečnik, Florjan 79</t>
  </si>
  <si>
    <t>Plaz Časl, Lokovica 104 a</t>
  </si>
  <si>
    <t>Plaz pod stanovanjskim objektom Stropnik Jože (pod JP 910 891 v Florjanu)</t>
  </si>
  <si>
    <t>PLAZ POD OBJEKTOM MOHORIČ</t>
  </si>
  <si>
    <t>Plaz Hudournik za stanovanjskim objektom Ravne 35</t>
  </si>
  <si>
    <t>Plaz De Costa pri stanovanjskem objektu Florjan 145</t>
  </si>
  <si>
    <t>Plaz pri Lokovica 12B - Avdič-Novak</t>
  </si>
  <si>
    <t>Plaz pri Ravne 26 - Meh</t>
  </si>
  <si>
    <t>Plaz na JP 910 322, odsek Ober Ravne</t>
  </si>
  <si>
    <t>1228013/1</t>
  </si>
  <si>
    <t>Plaz nad LC 410 031, odsek 150 m nad križiščem z JP 910 151</t>
  </si>
  <si>
    <t>Plaz pod JP 910 221 Vržišnik Topolšica</t>
  </si>
  <si>
    <t>1227616/1</t>
  </si>
  <si>
    <t>Plaz na JP 910 151, odsek Medved Zavodnje (Knez)</t>
  </si>
  <si>
    <t>1229506/1</t>
  </si>
  <si>
    <t>Naplavine na cesti LC 410 121 (plaz odsek Konovšek - MO SG)</t>
  </si>
  <si>
    <t>Plaz pod nekategorizirano cesto Leskovšek, Gaberke 165</t>
  </si>
  <si>
    <t>Plaz na LC 410 024, odsek Luka - Sv. Križ v Belih Vodah</t>
  </si>
  <si>
    <t>Plaz Vrabič nad LC 410 161 v Skornem</t>
  </si>
  <si>
    <t>Plaz na GC 104 087 do Ovčjaka, Bele Vode</t>
  </si>
  <si>
    <t>1226169/1</t>
  </si>
  <si>
    <t>Plaz nad LC 410 104, odsek 80 m nad priključkom cerkev sv. Duh</t>
  </si>
  <si>
    <t>Plaz na JP 910 911 (proti Kugonič, Florjan 98) pri rezervoarju</t>
  </si>
  <si>
    <t>Plaz na cesti LC 410 111, odsek Gaberke - krožišče</t>
  </si>
  <si>
    <t>1228013/2</t>
  </si>
  <si>
    <t>Udori na LC 410 031 Strmina v dolžini 4 km (plaz pred domačijo Praprotnik)</t>
  </si>
  <si>
    <t>Plaz na JP 910 421 Krt, Ravne 93</t>
  </si>
  <si>
    <t>Plaz na cesti javno dobro Glasenčnik, Zavodnje 44 (Jank)</t>
  </si>
  <si>
    <t>Plaz pod JP 910 111, odsek Ziherle v Zavodnjah</t>
  </si>
  <si>
    <t>Plaz na JP 910 171 pri Topolšica 147</t>
  </si>
  <si>
    <t>Plazovi in podor kamenja na JP 910 331 v Ravnah</t>
  </si>
  <si>
    <t>Plaz pod JP 910 361 pod objektu Ravne 132</t>
  </si>
  <si>
    <t>Plaz Robida pod CČN Maze in nad LC 410 031 v Topolšici</t>
  </si>
  <si>
    <t>Plaz na JP 910 511 v Gaberkah</t>
  </si>
  <si>
    <t>1227616/2</t>
  </si>
  <si>
    <t>Plaz na JP 910 151, odsek Medved Zavodnje (Zavodnje 50)</t>
  </si>
  <si>
    <t xml:space="preserve">SPODJEDANJE LC 410 012 FLORJAN ODSEK GOLIČNIK - 4 premostoveni objekti na Florjanščici (Florjan 50-56) </t>
  </si>
  <si>
    <t>1228013/4</t>
  </si>
  <si>
    <t>UDORI NA LC 410 031 STRMINA V DOLŽINI 4KM - 3 premostitveni objekti na Strmini (Topolšica 186, 188-190)</t>
  </si>
  <si>
    <t>1450984/2</t>
  </si>
  <si>
    <t>Poškodba mostu čez Bečovnico na LC 410 101 (Ureditev pritokov Klančnice-Ravne 167 in 174)</t>
  </si>
  <si>
    <t>1228013/3</t>
  </si>
  <si>
    <t>Udori na LC 410 031 Strmina v dolžini 4 km (most Strmina)</t>
  </si>
  <si>
    <t>1228002/2</t>
  </si>
  <si>
    <t>Spodjedanje LC 410 041 in GC 105 013 pri Grebenšeku (most Florjan 89)</t>
  </si>
  <si>
    <t>1228002/3</t>
  </si>
  <si>
    <t>Spodjedanje LC 410 041 in GC 105 013 pri Grebenšeku (most Florjan 90)</t>
  </si>
  <si>
    <t>1228002/4</t>
  </si>
  <si>
    <t>Spodjedanje LC 410 041 in GC 105 013 pri Grebenšeku (most Florjan 91)</t>
  </si>
  <si>
    <t>1228903/5</t>
  </si>
  <si>
    <t>Naplavljena, zasuta, spodjedena JP 910 051 Bele Vode v dolžini 1,5 km (most Bela Voda 7)</t>
  </si>
  <si>
    <t>1228903/4</t>
  </si>
  <si>
    <t>Naplavljena, zasuta, spodjedena JP 910 051 Bele Vode v dolžini 1,5 km (most Bela Voda 5)</t>
  </si>
  <si>
    <t>Poškodba mostu na dovozni cesti Vede, Florjan 1</t>
  </si>
  <si>
    <t>1228903/2</t>
  </si>
  <si>
    <t>Naplavljena, zasuta, spodjedena JP 910 051 Bele Vode v dolžini 1,5 km (most Bela Voda 3)</t>
  </si>
  <si>
    <t>1228903/3</t>
  </si>
  <si>
    <t>Naplavljena, zasuta, spodjedena JP 910 051 Bele Vode v dolžini 1,5 km (most Bela Voda 4)</t>
  </si>
  <si>
    <t>1228903/1</t>
  </si>
  <si>
    <t>Naplavljena, zasuta, spodjedena JP 910 051 Bele Vode v dolžini 1,5 km (most Bela Voda 2)</t>
  </si>
  <si>
    <t>Naplavine na JP 910 541 (most pri Gaberke 301)</t>
  </si>
  <si>
    <t>1450984/1</t>
  </si>
  <si>
    <t>Poškodba mostu čez Bečovnico na LC 410 101 (Strniša)</t>
  </si>
  <si>
    <t>1228658/1</t>
  </si>
  <si>
    <t>SPODJEDANJE LC 410 012 FLORJAN ODSEK ZAGER-Skorno 55</t>
  </si>
  <si>
    <t>Ureditev zalednih pritokov za objektom Bele Vode 7</t>
  </si>
  <si>
    <t>Ureditev mostu in ceste Balant v Ravnah</t>
  </si>
  <si>
    <t>Poškodba Puharski most - 10 premostotvenih objektov na Florjanščici</t>
  </si>
  <si>
    <t>1228658/2</t>
  </si>
  <si>
    <t>SPODJEDANJE LC 410 012 FLORJAN ODSEK ZAGER - 6 premostovenih objektov na Florjanščici</t>
  </si>
  <si>
    <t>LC 410091 ODSEK RUML-RAVNE - 4 premostoveni objekti na Bečovnici</t>
  </si>
  <si>
    <t>1228013/5</t>
  </si>
  <si>
    <t>UDORI NA LC 410 031 STRMINA V DOLŽINI 4KM - 8 premostitvenih objektov na Strmini</t>
  </si>
  <si>
    <t>1229506/2</t>
  </si>
  <si>
    <t>NAPLAVINE NA LC 410 121 RAVNE - 2 premostitvena objekta na Velunji</t>
  </si>
  <si>
    <t>1239685/2</t>
  </si>
  <si>
    <t>RAVNE 75 - Premostitveni objekt na Velunji</t>
  </si>
  <si>
    <t>1226169/2</t>
  </si>
  <si>
    <t>PLAZ NA LC 410104 ODSEK CERKEV SV.DUH RAVNE-Dva premostitvena objekta na Jezernici</t>
  </si>
  <si>
    <t>PLAZ NA LC 410104 ODSEK HRASTNIK-RAVNE - Premostitveni objekt Jezernici</t>
  </si>
  <si>
    <t>UDARI NA JP 910 221 TOPOLŠICA - 4 premostitveni objektina Loki</t>
  </si>
  <si>
    <t>Spodjedanje lokalne ceste LC 410 143 (most Skorno pri Šoštanju 20)</t>
  </si>
  <si>
    <t>Poškodba mostu na dovozni poti do doma krajanov (Skorno pri Šoštanju 55 a)</t>
  </si>
  <si>
    <t>Plazi z ureditvijo odvodnjavanja nad JP 910 581 Vodovnik v Lokovici</t>
  </si>
  <si>
    <t>1226099/1</t>
  </si>
  <si>
    <t>Plaz na nekategorizirani cesti do objekta Ravne 48 b</t>
  </si>
  <si>
    <t>Plaz na nekat. javni cesti Drev, Lokovica 84</t>
  </si>
  <si>
    <t>Udori in spodjedanje JP 910 151, odsek Mazej - Tonc (Strmina)</t>
  </si>
  <si>
    <t>Zajeda na JP 910 111, odsek Kričej v Zavodnjah (plaz)</t>
  </si>
  <si>
    <t>Plazovi in usadi ob Loki na JP 910 221 pod Vržišniku v Topolšici</t>
  </si>
  <si>
    <t>Ureditev usada in propusta z odvodnjavanjem na JP 910 101, odsek Sedlar - Velunja</t>
  </si>
  <si>
    <t>Odvodnjavanje na JP 911 181 v Gaberkah</t>
  </si>
  <si>
    <t>Plaz nad cesto JP 910 501 Velunja</t>
  </si>
  <si>
    <t>1226099/2</t>
  </si>
  <si>
    <t>Plaz na nekat. cesti Osrednik - Mesarič -Bačovnik (odsek Sovič, Ravne 48)</t>
  </si>
  <si>
    <t>ŠTORE</t>
  </si>
  <si>
    <t>JP 912291 Križ–Pečovje 11, plaz</t>
  </si>
  <si>
    <t>LC 412011 Križišče–sp. Štore, most</t>
  </si>
  <si>
    <t>ŠMARTNO OB PAKI</t>
  </si>
  <si>
    <t>CESTA PLAZ KLADNIK</t>
  </si>
  <si>
    <t>NK CESTA REMENIH</t>
  </si>
  <si>
    <t>PEŠPOT ŠMARTNO SLATINA</t>
  </si>
  <si>
    <t>GORENJE PLAZ ZAGER</t>
  </si>
  <si>
    <t>PROPUST PENK</t>
  </si>
  <si>
    <t>SLATINA SKORNŠEK KUMAR</t>
  </si>
  <si>
    <t>NEKATEGORIZIRANA CESTA MEŽA</t>
  </si>
  <si>
    <t>Plaz Gavce 26c</t>
  </si>
  <si>
    <t>Plaz cesta Poprask</t>
  </si>
  <si>
    <t>Skorno Plaz Tajna</t>
  </si>
  <si>
    <t>Plaz mali vrh 55</t>
  </si>
  <si>
    <t>SKORNO 31 PLAZ ANTOLINC</t>
  </si>
  <si>
    <t>119,55 </t>
  </si>
  <si>
    <t>ŠMARTNO PRI LITIJI</t>
  </si>
  <si>
    <t>JP 709781 ODCEP OVČINAR</t>
  </si>
  <si>
    <t>TOLMIN</t>
  </si>
  <si>
    <t>1351675,
1445143</t>
  </si>
  <si>
    <t>plaz Grahovo ob Bači pri LC043014 Cerkno - Bukovo - Grahovo</t>
  </si>
  <si>
    <t>LC043061 Bukovo - Zakojca - Hudajužna</t>
  </si>
  <si>
    <t>plaz Gabrje</t>
  </si>
  <si>
    <t>TRBOVLJE</t>
  </si>
  <si>
    <t>LC 480101 (Ravenska vas (Zagorje) - Bevško), PLAZ SLADIČ</t>
  </si>
  <si>
    <t>JP 923411 (Ul. Španskih borcev - Neža), PLAZ TOPOLETOVO</t>
  </si>
  <si>
    <t>Tržič</t>
  </si>
  <si>
    <t>JP928 077 Podljubelj - Voh</t>
  </si>
  <si>
    <t>JP928077 most Deševno</t>
  </si>
  <si>
    <t>Cesta na Reber</t>
  </si>
  <si>
    <t>Most Kuhar</t>
  </si>
  <si>
    <t>Most Kališnik</t>
  </si>
  <si>
    <t>VELENJE</t>
  </si>
  <si>
    <t>Vodovodni sistem Ljubija Vodovodni sistem Ljubija</t>
  </si>
  <si>
    <t>OBRONEK GABRIJELA PLAZ</t>
  </si>
  <si>
    <t>JP 950772 Odcep Mlačnik - Postrpinjek PLAZ</t>
  </si>
  <si>
    <t>JP 950081 Miklavžin - Grebinšek PLAZ</t>
  </si>
  <si>
    <t>JP 950771 Rdečnik - Špeh PLAZ</t>
  </si>
  <si>
    <t>JP 950033 Odcep Lipnikar PLAZ</t>
  </si>
  <si>
    <t>JP950801 Sotler-Jevšek PLAZ</t>
  </si>
  <si>
    <t>JP 952011 Sončna pot PLAZ</t>
  </si>
  <si>
    <t>PLAZ Brezimen - pod gradom</t>
  </si>
  <si>
    <t>Plaz Meža Podkraj 2a</t>
  </si>
  <si>
    <t>JP 950 592 Pirnat - Sp. Arnače (Kopitar)</t>
  </si>
  <si>
    <t>Plaz Kavče LC 450 151 Zg. Kavče - Sp. Kavče</t>
  </si>
  <si>
    <t>JP 950 751 Pokopališče - Jemej</t>
  </si>
  <si>
    <t xml:space="preserve">LC 450181 Zg. Laze - Sp. Laze </t>
  </si>
  <si>
    <t>950 621 Pritoka - Zg. Arnače</t>
  </si>
  <si>
    <t>LC 450071 Sp. Lipje - Šalek</t>
  </si>
  <si>
    <t>1244160_2</t>
  </si>
  <si>
    <t>450 041 Dobrna - Janškovo selo - Vinska gora</t>
  </si>
  <si>
    <t>1251267_1</t>
  </si>
  <si>
    <t>Blažek - Cvikl</t>
  </si>
  <si>
    <t>1251267_2</t>
  </si>
  <si>
    <t>950 351 Nanojca - Zg. Lipje</t>
  </si>
  <si>
    <t>JP 950 791 Povezava Šiman</t>
  </si>
  <si>
    <t>450 051 Paka Lopatnik Lipje (več usadov Trebeliško)</t>
  </si>
  <si>
    <t>950811 Povezava Sp.Kavče - Zg. Kavče</t>
  </si>
  <si>
    <t>450 141 Staro Velenje - Podkraj</t>
  </si>
  <si>
    <t>450 121 Sopota-Plešivec</t>
  </si>
  <si>
    <t>450 101 Hrastovec-Cirkovce</t>
  </si>
  <si>
    <t>450 091 Paka - Paški Kozjak</t>
  </si>
  <si>
    <t>450 081 Paka - Loke</t>
  </si>
  <si>
    <t>450 061 Gorica-Bevče</t>
  </si>
  <si>
    <t>450 031 Potočnik-Prelska</t>
  </si>
  <si>
    <t>950 021 Šk. Cirkovce-Golob-Zaljuberšek</t>
  </si>
  <si>
    <t>950 281 Acman-Povh</t>
  </si>
  <si>
    <t>950 071 Juvan-Juvanov vrh</t>
  </si>
  <si>
    <t>950 032 Plešivec-Potočnik</t>
  </si>
  <si>
    <t>953461 Cesta na Deberco</t>
  </si>
  <si>
    <t>950 421 Vas-Golak</t>
  </si>
  <si>
    <t>950 321 Povezava Lah</t>
  </si>
  <si>
    <t>950 261 Grabnar-Bošnak</t>
  </si>
  <si>
    <t>950 113 odcep Vugrinec</t>
  </si>
  <si>
    <t>VERŽEJ</t>
  </si>
  <si>
    <t>1228760
1228866
1228931</t>
  </si>
  <si>
    <t>BUNČANI KRIŽ</t>
  </si>
  <si>
    <t xml:space="preserve">CESTA PROTI MLINU </t>
  </si>
  <si>
    <t>VIDEM</t>
  </si>
  <si>
    <t>Dravinjski Vrh 4a (JP956421) za Sp. Pristavo - D. Vrh proti Drenovi grabi</t>
  </si>
  <si>
    <t>Belavšek 5 (JP 956881)</t>
  </si>
  <si>
    <t>Berinjak 1 (JP 956441)</t>
  </si>
  <si>
    <t>VITANJE</t>
  </si>
  <si>
    <t>LC 460010 Vitanje-Trebuhinja, plaz</t>
  </si>
  <si>
    <t>LC 460040 Vitanje- Kavčič, plaz</t>
  </si>
  <si>
    <t>JP 960390 Obad-Sv.Vid, plaz</t>
  </si>
  <si>
    <t>LC 460052 Sv. Vid-Hudinja</t>
  </si>
  <si>
    <t>VOJNIK</t>
  </si>
  <si>
    <t>1353323</t>
  </si>
  <si>
    <t>JP 965521 Nova Cerkev-Polže (spodjeda del brežine in del ceste, ki se navezuje na most s poškodbo nosilcev mosta)</t>
  </si>
  <si>
    <t>1244737</t>
  </si>
  <si>
    <t>JP-965301 Rihter-Bez.-Kram.-Dramlje-PLAZ (Bezovica od št.3 do št. 5)</t>
  </si>
  <si>
    <t>1244493</t>
  </si>
  <si>
    <t>JP-965531 Čreškova-Zavrh nad Dobrno-PLAZ (Čreškova 30-Plaz pri Švab Jožetu)</t>
  </si>
  <si>
    <t>1284797</t>
  </si>
  <si>
    <t>JP-965011 Od mostu Jesenice do Gojke-Usad pod cesto-pri HŠ Dol pod Gojko 9 "Šlaus"-plaz</t>
  </si>
  <si>
    <t xml:space="preserve">1353321
</t>
  </si>
  <si>
    <t>JP 964511 Socka-Velika raven (Brodelj)-plaz</t>
  </si>
  <si>
    <t>1245132</t>
  </si>
  <si>
    <t>JP 964471 Mariborska cesta-Rakova steza-Zabukovje-Plaz na cesti pri HŠ Stražica 32b-plaz</t>
  </si>
  <si>
    <t>JP 965931 (Landek -Kavčič-Razgor)-PLAZ (Landek 7-Plaz Landek)</t>
  </si>
  <si>
    <t xml:space="preserve">1251474
</t>
  </si>
  <si>
    <t>LC-396011 Dramlje-Marija Dobje-Bovše-Plaz nad HŠ Bovše 8a-plaz</t>
  </si>
  <si>
    <t>JP-965021 Selčan-Jakop (Jesenice)-Plaz na travniku nad cesto in hišo-HŠ Dol pod Gojko 34b</t>
  </si>
  <si>
    <t>JP-964131 Socka-Trnovlje-Selce- Socka 36 - Plaz Kladovšek</t>
  </si>
  <si>
    <t>1260015</t>
  </si>
  <si>
    <t>LC-396011 Dramlje-Marija Dobje-Bovše-Plaz pod objektom-HŠ Razgor 6</t>
  </si>
  <si>
    <t>JP-964801 Lemberg-gasilski dom Čretnik-PLAZ (Lemberg pri Novi Cerkvi 10a-pri Felicijan</t>
  </si>
  <si>
    <t>1245010</t>
  </si>
  <si>
    <t>JP 964241 Polže-Zlateče-Homec (Vivod)-PLAZ (Plaz na cesti pod HŠ Homec 11)</t>
  </si>
  <si>
    <t>1277598</t>
  </si>
  <si>
    <t>JP 964471 Mariborska cesta-Rakova steza-Zabukovje-Posedanje ceste v Zabukovje-pri HŠ Zabukovje 7</t>
  </si>
  <si>
    <t>1245184</t>
  </si>
  <si>
    <t>JP-965543 Čreškova 24- Plaz na cesti-Čreškova proti Žerjav</t>
  </si>
  <si>
    <t>1353232</t>
  </si>
  <si>
    <t>JP 964543 (Čreškova 24)</t>
  </si>
  <si>
    <t>1244918</t>
  </si>
  <si>
    <t>JP964411 Založnik-Lukman-Lipa-PLAZ (Lipa pri Frankolovem 14-Lukman)</t>
  </si>
  <si>
    <t>1244333</t>
  </si>
  <si>
    <t>JP-964191 Zlateče (Korenjak)-PLAZ      (pod HŠ Zlateče 22)</t>
  </si>
  <si>
    <t>1245169</t>
  </si>
  <si>
    <t>JP-964191 Zlateče (Korenjak)-Plaz na cesti Zlateče (Korenjak) pod HŠ Zlateče 19</t>
  </si>
  <si>
    <t>JP-965581 Socka-Ravnak-Zg. Selce Plaz na cesti pri HŠ Lipa pri Frankolovem 30</t>
  </si>
  <si>
    <t>1444295</t>
  </si>
  <si>
    <t>LC-464031 (Jankova-Črešnjice)</t>
  </si>
  <si>
    <t>1353301</t>
  </si>
  <si>
    <t>JP 965541 ( Čreškova(Golob Prij.-Smreč.)-bankine, spodjeda del brežine in del ceste, ki se navezuje na most</t>
  </si>
  <si>
    <t>1351508</t>
  </si>
  <si>
    <t>LC-464051 Frankolovo-Trnovlje-Socka-bankina (32 m spodjeda podpornik mostu; 33 m spodjeda podpornik mostu pri Zupanc)</t>
  </si>
  <si>
    <t>1244862</t>
  </si>
  <si>
    <t>JP-965051 Lemberg-Vine (Božnik-Flis)-PLAZ (Lemberg pri Novi Cerkvi 5-Mlakar)</t>
  </si>
  <si>
    <t>1245080</t>
  </si>
  <si>
    <t>JP-965581 Socka-Ravnak-Zg. Selce-Usad nad cesto Lipa pri Frankolovem 32</t>
  </si>
  <si>
    <t>1251282</t>
  </si>
  <si>
    <t>JP-965021 Selčan-Jakop (Jesenice)-Plaz na travniku nad cesto in hišo-HŠ Dol
pod Gojko 34b</t>
  </si>
  <si>
    <t>JP-965581 Socka-Ravnak-Zg. Selce-Plaz za HŠ-Lipa pri Frankolovem 33</t>
  </si>
  <si>
    <t>VUZENICA</t>
  </si>
  <si>
    <t>vodovodni sistem Vuzenica</t>
  </si>
  <si>
    <t>cevovod Pohorska cesta</t>
  </si>
  <si>
    <t>Cevovod čez Cerkvenico</t>
  </si>
  <si>
    <t>cevovod Požarski jarek</t>
  </si>
  <si>
    <t>LC 469011-Vuzenica - Sv. Primož - cesta Posod , stacionaža od 3900m - 4800m</t>
  </si>
  <si>
    <t>LC 469011-Vuzenica - Sv. Primož  - potok Plavžnica</t>
  </si>
  <si>
    <t>LC 469041-Dravče - Šentjanž - Vuzenica - Bauhova žaga</t>
  </si>
  <si>
    <t>LC 469041-Dravče - Šentjanž - Vuzenica - Bauhova žaga 2.</t>
  </si>
  <si>
    <t>LC 469041-Dravče - Šentjanž - Vuzenica - Ažnik</t>
  </si>
  <si>
    <t>VERDNIK STANKO plaz</t>
  </si>
  <si>
    <t>LC 469041-Dravče - Šentjanž - Vuzenica - pred Tratnik ovinkom</t>
  </si>
  <si>
    <t>LC 469071-Kosov graben - Zg. Sv. Vid, stacionaža od 1870m-1970m</t>
  </si>
  <si>
    <t>LC 469071-Kosov graben - Zg. Sv. Vid, stacionaža od 600m-1400m</t>
  </si>
  <si>
    <t>LC 469071-Kosov graben - Zg. Sv. Vid, stacionaža od 1500m-1540m</t>
  </si>
  <si>
    <t>LC 469071-Kosov graben - Zg. Sv. Vid -Hrastnik  stacionaža od 7500m-7600m</t>
  </si>
  <si>
    <t>LC 469071-Kosov graben - Zg. Sv. Vid, stacionaža od 2290m-2360m</t>
  </si>
  <si>
    <t>LC 469071-Kosov graben - Zg. Sv. Vid- Bukovnik stacionaža od 8900m-9000m</t>
  </si>
  <si>
    <t>LC 469071-Kosov graben - Zg. Sv. Vid, stacionaža od  180m-270m</t>
  </si>
  <si>
    <t>JP 969071-Falorn - Sv. Primož -Miha</t>
  </si>
  <si>
    <t>JP 969071-Falorn - Sv. Primož - Knez</t>
  </si>
  <si>
    <t>JP 969071-Falorn - Sv. Primož - Ramšak</t>
  </si>
  <si>
    <t>JP 969071-Falorn - Sv. Primož - Liks</t>
  </si>
  <si>
    <t>JP 969091 Vuzenica - Javorski vrh - Zg. stacionaža 1300m-1550m</t>
  </si>
  <si>
    <t>JP 969091 Vuzenica - Javorski vrh - Zg. stacionaža 2700m-2940m</t>
  </si>
  <si>
    <t>LC 469041-Dravče - Šentjanž - Vuzenica - Žvirc</t>
  </si>
  <si>
    <t>LC 469041-Dravče - Šentjanž - Vuzenica - Gobelsko 2</t>
  </si>
  <si>
    <t>LC 469041-Dravče - Šentjanž - Vuzenica  - Gobelsko 1</t>
  </si>
  <si>
    <t>LC 469041-Dravče - Šentjanž - Vuzenica  - Gobelsko 4</t>
  </si>
  <si>
    <t>LC 469041-Dravče - Šentjanž - Vuzenica - Po Žvircu</t>
  </si>
  <si>
    <t>LC 469041-Dravče - Šentjanž - Vuzenica - Gobelsko 3</t>
  </si>
  <si>
    <t>LC 469041-Dravče - Šentjanž - Vuzenica - Tratnik ovinek</t>
  </si>
  <si>
    <t>LC 469041-Dravče - Šentjanž - Vuzenica - Bauhova žaga 1</t>
  </si>
  <si>
    <t>LC 469041-Dravče - Šentjanž - Vuzenica - Kuplen</t>
  </si>
  <si>
    <t>LC 469041-Dravče - Šentjanž - Vuzenica - Hribernik</t>
  </si>
  <si>
    <t>LC 469041-Dravče - Šentjanž - Vuzenica - Žvirc jarek</t>
  </si>
  <si>
    <t>LC 469041-Dravče - Šentjanž - Vuzenica - Žvirc 4</t>
  </si>
  <si>
    <t>LC 469041-Dravče - Šentjanž - Vuzenica - nasip Požarski</t>
  </si>
  <si>
    <t>LC 469041-Dravče - Šentjanž - Vuzenica - Kuplen čiščenje</t>
  </si>
  <si>
    <t>LC 469041-Dravče - Šentjanž - Vuzenica - pred Žvircem</t>
  </si>
  <si>
    <t>ZAGORJE OB SAVI</t>
  </si>
  <si>
    <t>LC 480291 RAZPOTJE - KOLOVRAT - OREHOVICA</t>
  </si>
  <si>
    <t>JP 982921 PREČNA POT - CESTA ZMAGE 16</t>
  </si>
  <si>
    <t>ZAVRČ</t>
  </si>
  <si>
    <t>Plaz pod hišo Recek Hrastovec 108</t>
  </si>
  <si>
    <t>PLAZ NA JP983021 Korenjak-zelena meja (odsek Fajfar Ida-Kokot)</t>
  </si>
  <si>
    <t>PLAZ NA LC10210 Cirkulane-Turški vrh (pod Bložjaki)</t>
  </si>
  <si>
    <t>PLAZ NA LC 483081 PESTIKE-BELSKI VRH (nad Bložjaki)</t>
  </si>
  <si>
    <t>PLAZ NA LC483031 TURŠKI VRH-POLTIKI</t>
  </si>
  <si>
    <t>PLAZ NA JP 983841 KORENJAK-GOLUB</t>
  </si>
  <si>
    <t>PLAZ NA JP983101 Pestike Skok Lorbe-</t>
  </si>
  <si>
    <t>ZREČE</t>
  </si>
  <si>
    <t>LC 485011 - plaz (Ljubnica)</t>
  </si>
  <si>
    <t>JP 985591 - plaz (Štravs 1)</t>
  </si>
  <si>
    <t>JP 985591 - plazn (Lapret 2)</t>
  </si>
  <si>
    <t>LC 485051 - plaz (Banovšek)</t>
  </si>
  <si>
    <t>Plaz pri Loška gora pri Zrečah 27</t>
  </si>
  <si>
    <t>Plaz na JP 986111 (plaz Vetrih-Bork)</t>
  </si>
  <si>
    <t>ŽALEC</t>
  </si>
  <si>
    <t>Plaz parc. št.  686, 670, 6671696/2 k.o. Studence,   pod hišo Podkraj 24, (Krajner, Žnidar, Povše)</t>
  </si>
  <si>
    <t>Plaz nad LC 490471 na parc. št. 2102/2, 431/2 k.o. Železno pod hišo Zavrh pri Galiciji 2a, Bagon</t>
  </si>
  <si>
    <t xml:space="preserve">Plaz na pobočju parc. št. 890/1, 890/2, 889 k.o. Studence med hišama Podkraj 18 in 20, Turinek, ki ogroža dost. cesto in hiše Podkraj 3, 3a in 20. </t>
  </si>
  <si>
    <t>Plaz pod gospod. poslopjem pri hiši Podkraj 3 na parc. št. 828/1, 828/2 k.o. Studence, Hostnik Jože</t>
  </si>
  <si>
    <t xml:space="preserve">Plazovi  na JP 990541 od Zavrh pri Galiciji 10 do 5 na parc. št. 2100,  2096/2 k.o. Železno (cesta). </t>
  </si>
  <si>
    <t>Poškodba voziščne konstr. Obč. ceste 490021 "Žalec - Migojnice" zaradi delovanja poplavnih vod</t>
  </si>
  <si>
    <t>Plaz nad  cesto  pri hiši Grče 86 (nekategorizirana cesta na parc. št. 1721 k.o. Ponikva, javno dobro)</t>
  </si>
  <si>
    <t>Poškodba voziščne konstr. obč. ceste 992881 (Vrbje, Paladina) zaradi delovanja poplavnih vod</t>
  </si>
  <si>
    <t>Plaz na parc. št. 723/1 k.o. Studence, ki ogroža hišo Podkraj  23f</t>
  </si>
  <si>
    <t>Udori brežine pod igriščem šole in poligonom PGD Velika Pirešica  pri POŠ Trje</t>
  </si>
  <si>
    <t>ŽELEZNIKI</t>
  </si>
  <si>
    <t xml:space="preserve">Usad pri objektu Selca 42a </t>
  </si>
  <si>
    <t>Most čez Češnjico (dovozna pot do HŠ Log 41)</t>
  </si>
  <si>
    <t>Nad Vancarjevim mlinom</t>
  </si>
  <si>
    <t>makadamska cesta JP Mizikar-Karbuskar (Karbuskar Smrekar)</t>
  </si>
  <si>
    <t>most Plenšak (most čez Soro na JP 995531 Plenšak)</t>
  </si>
  <si>
    <t>Plaz Pegam (Zabrekve 4)</t>
  </si>
  <si>
    <t>ŽETALE</t>
  </si>
  <si>
    <t>JP 741332 Odcep Papež</t>
  </si>
  <si>
    <t>JP 741361 Peklača-Prevoršek</t>
  </si>
  <si>
    <t>JP 741621 Krhiče-Kolar-Plavčak-Kojc</t>
  </si>
  <si>
    <t>JP 741691 Varvasela-Garce</t>
  </si>
  <si>
    <t>JP 741341 Peklača-Rakoški vrh-Sakelšek, plaz</t>
  </si>
  <si>
    <t>JP 741421 Rtiče-Selo-Mikolič</t>
  </si>
  <si>
    <t>LC 240131 Doklece-Janški vrh-Marinja vas</t>
  </si>
  <si>
    <t>LC 240051 Žetale-Trebež-Stopnica</t>
  </si>
  <si>
    <t>JP 741391 Zg. Ravno-Strajna</t>
  </si>
  <si>
    <t>ŽIRI</t>
  </si>
  <si>
    <t>LC 468031 Pod čelo - Smrečje - Žiri, most + cestišče</t>
  </si>
  <si>
    <t>LC 496022 Pretoč - Mostar</t>
  </si>
  <si>
    <t>1243330
1243364</t>
  </si>
  <si>
    <t>plaz na JP 600243 Lovran-Vidic
LC 496022 Pretoč-Mostar</t>
  </si>
  <si>
    <t>68.399,80
201459,75</t>
  </si>
  <si>
    <t>JP 997211 Bartelj-Mlinar</t>
  </si>
  <si>
    <t>ŽIROVNICA</t>
  </si>
  <si>
    <t>1243154
1243317</t>
  </si>
  <si>
    <t>oporni zidovi na LC 150011</t>
  </si>
  <si>
    <t>cesta Moste, brežina pod parcelo 889/1 Žirovnica</t>
  </si>
  <si>
    <t>Vsebina nadomestitvenih objektov - povezanih stroškov (prostorsko načrtovanje, komunalana opremeljenost)</t>
  </si>
  <si>
    <t>gradnja javne infrastrukture za nadomestitveno gradnjo v Rakovljah</t>
  </si>
  <si>
    <t>nadomestitveni objekt Ivan Šubic komunalna oprema</t>
  </si>
  <si>
    <t>POTOK V ČRNI 5 NADOMESTITVENA GRADNJA</t>
  </si>
  <si>
    <t>LP Kokarje, stanovanjska hiša Raduha 53, Luče</t>
  </si>
  <si>
    <t>LP Sp. Kraše, stanov. hiša Sp. Kraše 18, Šmartno/Dreti</t>
  </si>
  <si>
    <t>LP Brdo, stanov. hiša Šmartno/Dreti 50, Šmartno/Dreti</t>
  </si>
  <si>
    <t>LP Brdo, stanov. hiša Šmartno/Dreti 53, Šmartno/Dreti</t>
  </si>
  <si>
    <t>LP Pod Slatino/1, st. hiša Sp. Rečica 44, Rečica/Savinji</t>
  </si>
  <si>
    <t>LP Pod Slatino/1, st. hiša Sp. Rečica 44A, Rečica/Savinji</t>
  </si>
  <si>
    <t>LP Pod Slatino/1, stanovanjska hiša Raduha 57, Luče</t>
  </si>
  <si>
    <t>LP Pod Slatino/2, stanovanjska hiša Prod 4, Ljubno</t>
  </si>
  <si>
    <t>LP Pod Slatino/2, stanovanjska hiša Prod 4a, Ljubno</t>
  </si>
  <si>
    <t>LP Pod Slatino/2, st. hiša Šmartno/Dreti 51, Šmartno/Dreti</t>
  </si>
  <si>
    <t>plaz Pratnekar Jožef - Pikavat - nadomestitvena gradnja</t>
  </si>
  <si>
    <t>LP NIZKA</t>
  </si>
  <si>
    <t>LP POBREŽJE</t>
  </si>
  <si>
    <t>OPPN PECA</t>
  </si>
  <si>
    <t>Pregled objektov za obnovo - loklana infrastruktura in izvedba geotehničnih ukrepov</t>
  </si>
  <si>
    <t>Občina</t>
  </si>
  <si>
    <t>Št. obj.</t>
  </si>
  <si>
    <t>Občinski prostorski akt / faza in potrebna infrastr.</t>
  </si>
  <si>
    <t xml:space="preserve"> Ocenjena višina potrebnih sredstev </t>
  </si>
  <si>
    <r>
      <t>1.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</si>
  <si>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>Braslovče</t>
  </si>
  <si>
    <t>O:141</t>
  </si>
  <si>
    <t>OPPN za obnovo Rakovlje, komunalna infrastr.</t>
  </si>
  <si>
    <t>LP ST 17 / veljaven</t>
  </si>
  <si>
    <r>
      <t>2.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</si>
  <si>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Rečica ob Savinji </t>
  </si>
  <si>
    <t>O: 16</t>
  </si>
  <si>
    <t>OPPN Peca, komunalna infrastr.</t>
  </si>
  <si>
    <r>
      <t xml:space="preserve">OPPN Hriberšek / </t>
    </r>
    <r>
      <rPr>
        <sz val="8"/>
        <color rgb="FF000000"/>
        <rFont val="Calibri"/>
        <family val="2"/>
        <charset val="238"/>
      </rPr>
      <t>osnutek</t>
    </r>
    <r>
      <rPr>
        <b/>
        <sz val="8"/>
        <color rgb="FF000000"/>
        <rFont val="Calibri"/>
        <family val="2"/>
        <charset val="238"/>
      </rPr>
      <t xml:space="preserve"> </t>
    </r>
  </si>
  <si>
    <r>
      <t>LP</t>
    </r>
    <r>
      <rPr>
        <sz val="8"/>
        <color rgb="FF000000"/>
        <rFont val="Calibri"/>
        <family val="2"/>
        <charset val="238"/>
      </rPr>
      <t xml:space="preserve"> </t>
    </r>
    <r>
      <rPr>
        <b/>
        <sz val="8"/>
        <color rgb="FF000000"/>
        <rFont val="Calibri"/>
        <family val="2"/>
        <charset val="238"/>
      </rPr>
      <t xml:space="preserve">Nizka </t>
    </r>
  </si>
  <si>
    <r>
      <t>LP Pobrežje</t>
    </r>
    <r>
      <rPr>
        <sz val="8"/>
        <color rgb="FF000000"/>
        <rFont val="Calibri"/>
        <family val="2"/>
        <charset val="238"/>
      </rPr>
      <t xml:space="preserve"> </t>
    </r>
    <r>
      <rPr>
        <b/>
        <sz val="8"/>
        <color rgb="FF000000"/>
        <rFont val="Calibri"/>
        <family val="2"/>
        <charset val="238"/>
      </rPr>
      <t>/ veljaven</t>
    </r>
  </si>
  <si>
    <r>
      <t>LP Kote</t>
    </r>
    <r>
      <rPr>
        <sz val="8"/>
        <color rgb="FF000000"/>
        <rFont val="Calibri"/>
        <family val="2"/>
        <charset val="238"/>
      </rPr>
      <t xml:space="preserve"> 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</si>
  <si>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</si>
  <si>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>Šmartno ob Paki</t>
  </si>
  <si>
    <t>O: 33</t>
  </si>
  <si>
    <r>
      <t>OPPN C(4)2c, komunal. Infrastr.</t>
    </r>
    <r>
      <rPr>
        <sz val="8"/>
        <color rgb="FF000000"/>
        <rFont val="Calibri"/>
        <family val="2"/>
        <charset val="238"/>
      </rPr>
      <t xml:space="preserve"> </t>
    </r>
  </si>
  <si>
    <r>
      <t xml:space="preserve">OPPN za obnovo LOG/ </t>
    </r>
    <r>
      <rPr>
        <sz val="8"/>
        <color rgb="FF000000"/>
        <rFont val="Calibri"/>
        <family val="2"/>
        <charset val="238"/>
      </rPr>
      <t>predpriprava</t>
    </r>
  </si>
  <si>
    <t>OPPN Tomažk / veljaven</t>
  </si>
  <si>
    <t>OPPN Fajdiga, komun. Infrast.</t>
  </si>
  <si>
    <t>LP Paška vas</t>
  </si>
  <si>
    <t>5 x LP</t>
  </si>
  <si>
    <r>
      <t>4.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</si>
  <si>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Gornji Grad </t>
  </si>
  <si>
    <t>O: 3</t>
  </si>
  <si>
    <t>OPPN Prekštan / veljeven</t>
  </si>
  <si>
    <r>
      <t xml:space="preserve">OPPN za obnovo GG32/ </t>
    </r>
    <r>
      <rPr>
        <sz val="8"/>
        <color rgb="FF000000"/>
        <rFont val="Calibri"/>
        <family val="2"/>
        <charset val="238"/>
      </rPr>
      <t>preveritev</t>
    </r>
  </si>
  <si>
    <t>LP Bočna / veljaven</t>
  </si>
  <si>
    <r>
      <t>5.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</si>
  <si>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Luče </t>
  </si>
  <si>
    <t>O: 21</t>
  </si>
  <si>
    <r>
      <t xml:space="preserve">OPPN za obnovo Plac / </t>
    </r>
    <r>
      <rPr>
        <sz val="8"/>
        <color rgb="FF000000"/>
        <rFont val="Calibri"/>
        <family val="2"/>
        <charset val="238"/>
      </rPr>
      <t>preveritev</t>
    </r>
  </si>
  <si>
    <r>
      <t xml:space="preserve">OPPN Fale / </t>
    </r>
    <r>
      <rPr>
        <sz val="8"/>
        <color rgb="FF000000"/>
        <rFont val="Calibri"/>
        <family val="2"/>
        <charset val="238"/>
      </rPr>
      <t>preverjanje</t>
    </r>
  </si>
  <si>
    <t>LP 2  in LP 5</t>
  </si>
  <si>
    <r>
      <t xml:space="preserve">LP Grmelj </t>
    </r>
    <r>
      <rPr>
        <sz val="8"/>
        <color theme="1"/>
        <rFont val="Calibri"/>
        <family val="2"/>
        <charset val="238"/>
      </rPr>
      <t>/ Preverjanje lokacije</t>
    </r>
  </si>
  <si>
    <t>Plan in PUP / veljaven</t>
  </si>
  <si>
    <r>
      <t>6.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</si>
  <si>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Ljubno  </t>
  </si>
  <si>
    <t>O: 29</t>
  </si>
  <si>
    <r>
      <t>LP Savina 2</t>
    </r>
    <r>
      <rPr>
        <sz val="8"/>
        <color rgb="FF000000"/>
        <rFont val="Calibri"/>
        <family val="2"/>
        <charset val="238"/>
      </rPr>
      <t xml:space="preserve"> / Veljaven</t>
    </r>
  </si>
  <si>
    <r>
      <t xml:space="preserve">OPPN Juvanje </t>
    </r>
    <r>
      <rPr>
        <sz val="8"/>
        <color rgb="FF000000"/>
        <rFont val="Calibri"/>
        <family val="2"/>
        <charset val="238"/>
      </rPr>
      <t>/ Veljaven</t>
    </r>
  </si>
  <si>
    <r>
      <t>OPPN Savina 1</t>
    </r>
    <r>
      <rPr>
        <sz val="8"/>
        <color rgb="FF000000"/>
        <rFont val="Calibri"/>
        <family val="2"/>
        <charset val="238"/>
      </rPr>
      <t xml:space="preserve"> / Veljaven</t>
    </r>
  </si>
  <si>
    <r>
      <t xml:space="preserve">LP Ljubno 10 </t>
    </r>
    <r>
      <rPr>
        <sz val="8"/>
        <color rgb="FF000000"/>
        <rFont val="Calibri"/>
        <family val="2"/>
        <charset val="238"/>
      </rPr>
      <t>/ Veljaven</t>
    </r>
  </si>
  <si>
    <r>
      <t xml:space="preserve">LP Radmirje 13 </t>
    </r>
    <r>
      <rPr>
        <sz val="8"/>
        <color theme="1"/>
        <rFont val="Calibri"/>
        <family val="2"/>
        <charset val="238"/>
      </rPr>
      <t>/ Predpriprave</t>
    </r>
  </si>
  <si>
    <r>
      <t xml:space="preserve">LP Meliše 1 </t>
    </r>
    <r>
      <rPr>
        <sz val="8"/>
        <color theme="1"/>
        <rFont val="Calibri"/>
        <family val="2"/>
        <charset val="238"/>
      </rPr>
      <t>/ Elaborat in DGD</t>
    </r>
  </si>
  <si>
    <r>
      <t xml:space="preserve">SD Ureditveni načrt </t>
    </r>
    <r>
      <rPr>
        <sz val="8"/>
        <color rgb="FF000000"/>
        <rFont val="Calibri"/>
        <family val="2"/>
        <charset val="238"/>
      </rPr>
      <t>/ veljavne</t>
    </r>
  </si>
  <si>
    <r>
      <t xml:space="preserve">LP Ter 1 </t>
    </r>
    <r>
      <rPr>
        <sz val="8"/>
        <color rgb="FF000000"/>
        <rFont val="Calibri"/>
        <family val="2"/>
        <charset val="238"/>
      </rPr>
      <t>/ Preverjanje lokacije</t>
    </r>
  </si>
  <si>
    <r>
      <t xml:space="preserve">OPPN za obnovo Ljubno 12 </t>
    </r>
    <r>
      <rPr>
        <sz val="8"/>
        <color theme="1"/>
        <rFont val="Calibri"/>
        <family val="2"/>
        <charset val="238"/>
      </rPr>
      <t>/ Predpriprave</t>
    </r>
  </si>
  <si>
    <r>
      <t xml:space="preserve">SD OPPN Ljubno 3 </t>
    </r>
    <r>
      <rPr>
        <sz val="8"/>
        <color theme="1"/>
        <rFont val="Calibri"/>
        <family val="2"/>
        <charset val="238"/>
      </rPr>
      <t>/ Predpriprave</t>
    </r>
  </si>
  <si>
    <t>OPN / veljaven – Radmirje 5</t>
  </si>
  <si>
    <r>
      <t xml:space="preserve">LP Juvanje 5 </t>
    </r>
    <r>
      <rPr>
        <sz val="8"/>
        <color rgb="FF000000"/>
        <rFont val="Calibri"/>
        <family val="2"/>
        <charset val="238"/>
      </rPr>
      <t>/ Preverjanje lokacije</t>
    </r>
  </si>
  <si>
    <r>
      <t xml:space="preserve">LP Savina 3 </t>
    </r>
    <r>
      <rPr>
        <sz val="8"/>
        <color rgb="FF000000"/>
        <rFont val="Calibri"/>
        <family val="2"/>
        <charset val="238"/>
      </rPr>
      <t>/ Preverjanje lokacije</t>
    </r>
  </si>
  <si>
    <r>
      <t xml:space="preserve">LP Radmirje 17 </t>
    </r>
    <r>
      <rPr>
        <sz val="8"/>
        <color rgb="FF000000"/>
        <rFont val="Calibri"/>
        <family val="2"/>
        <charset val="238"/>
      </rPr>
      <t>/ Preverjanje lokacije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</si>
  <si>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</si>
  <si>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Nazarje </t>
  </si>
  <si>
    <t>O: 10</t>
  </si>
  <si>
    <r>
      <t>LP Kokarje</t>
    </r>
    <r>
      <rPr>
        <sz val="8"/>
        <color rgb="FF000000"/>
        <rFont val="Calibri"/>
        <family val="2"/>
        <charset val="238"/>
      </rPr>
      <t xml:space="preserve"> </t>
    </r>
  </si>
  <si>
    <t>LP OP2 Kraše</t>
  </si>
  <si>
    <t xml:space="preserve">LP Pod Slatino </t>
  </si>
  <si>
    <r>
      <t xml:space="preserve">LP Pod Slatino 2 </t>
    </r>
    <r>
      <rPr>
        <sz val="8"/>
        <color theme="1"/>
        <rFont val="Calibri"/>
        <family val="2"/>
        <charset val="238"/>
      </rPr>
      <t>/ Predpriprave</t>
    </r>
  </si>
  <si>
    <r>
      <t xml:space="preserve">LP Brdo </t>
    </r>
    <r>
      <rPr>
        <sz val="8"/>
        <color theme="1"/>
        <rFont val="Calibri"/>
        <family val="2"/>
        <charset val="238"/>
      </rPr>
      <t xml:space="preserve">/ </t>
    </r>
    <r>
      <rPr>
        <sz val="8"/>
        <color rgb="FF000000"/>
        <rFont val="Calibri"/>
        <family val="2"/>
        <charset val="238"/>
      </rPr>
      <t>Preverjanje lokacije</t>
    </r>
  </si>
  <si>
    <r>
      <t>8.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</si>
  <si>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 xml:space="preserve">Mozirje  </t>
  </si>
  <si>
    <t>O: 7</t>
  </si>
  <si>
    <r>
      <t xml:space="preserve">OPPN MO65 </t>
    </r>
    <r>
      <rPr>
        <sz val="8"/>
        <color rgb="FF000000"/>
        <rFont val="Calibri"/>
        <family val="2"/>
        <charset val="238"/>
      </rPr>
      <t xml:space="preserve">/ Sprejet </t>
    </r>
    <r>
      <rPr>
        <b/>
        <sz val="8"/>
        <color rgb="FF000000"/>
        <rFont val="Calibri"/>
        <family val="2"/>
        <charset val="238"/>
      </rPr>
      <t>, komunal. Infrastr.</t>
    </r>
  </si>
  <si>
    <t>LP 705 Ljubija</t>
  </si>
  <si>
    <r>
      <t xml:space="preserve">LP 865 Ljubija </t>
    </r>
    <r>
      <rPr>
        <sz val="8"/>
        <color rgb="FF000000"/>
        <rFont val="Calibri"/>
        <family val="2"/>
        <charset val="238"/>
      </rPr>
      <t>/ Predpriprave</t>
    </r>
  </si>
  <si>
    <r>
      <t xml:space="preserve">LP 736 Ljubija </t>
    </r>
    <r>
      <rPr>
        <sz val="8"/>
        <color rgb="FF000000"/>
        <rFont val="Calibri"/>
        <family val="2"/>
        <charset val="238"/>
      </rPr>
      <t>/ Elaborat</t>
    </r>
  </si>
  <si>
    <r>
      <t xml:space="preserve">LP EUP LU 77 </t>
    </r>
    <r>
      <rPr>
        <sz val="8"/>
        <color rgb="FF000000"/>
        <rFont val="Calibri"/>
        <family val="2"/>
        <charset val="238"/>
      </rPr>
      <t xml:space="preserve">/ Elaborat 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</si>
  <si>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 </t>
    </r>
    <r>
      <rPr>
        <b/>
        <sz val="8"/>
        <color theme="1"/>
        <rFont val="Calibri"/>
        <family val="2"/>
        <charset val="238"/>
      </rPr>
      <t> </t>
    </r>
  </si>
  <si>
    <t>Šoštanj</t>
  </si>
  <si>
    <t>O: 42</t>
  </si>
  <si>
    <t>OPPN Vila Široko/ veljaven, komunalna oprema</t>
  </si>
  <si>
    <r>
      <t>LP Skorno</t>
    </r>
    <r>
      <rPr>
        <sz val="8"/>
        <color rgb="FF000000"/>
        <rFont val="Calibri"/>
        <family val="2"/>
        <charset val="238"/>
      </rPr>
      <t>, komunalna oprema</t>
    </r>
  </si>
  <si>
    <t>LP Topolščica 2, komunalna oprema</t>
  </si>
  <si>
    <r>
      <t>10.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8"/>
        <color theme="1"/>
        <rFont val="Calibri"/>
        <family val="2"/>
        <charset val="238"/>
      </rPr>
      <t> </t>
    </r>
  </si>
  <si>
    <t xml:space="preserve">Mežica </t>
  </si>
  <si>
    <t>O: 6</t>
  </si>
  <si>
    <t>OPPN Ekonomija</t>
  </si>
  <si>
    <t>LP Pikau, selitev kmetije</t>
  </si>
  <si>
    <t>OPN večstan. obj./ veljaven</t>
  </si>
  <si>
    <r>
      <t>11.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8"/>
        <color theme="1"/>
        <rFont val="Calibri"/>
        <family val="2"/>
        <charset val="238"/>
      </rPr>
      <t> </t>
    </r>
  </si>
  <si>
    <t>Prevalje</t>
  </si>
  <si>
    <r>
      <t>OPPN PR25</t>
    </r>
    <r>
      <rPr>
        <sz val="8"/>
        <color rgb="FF000000"/>
        <rFont val="Calibri"/>
        <family val="2"/>
        <charset val="238"/>
      </rPr>
      <t xml:space="preserve"> / Sprejet </t>
    </r>
  </si>
  <si>
    <r>
      <t>OPPN ST51</t>
    </r>
    <r>
      <rPr>
        <sz val="8"/>
        <color rgb="FF000000"/>
        <rFont val="Calibri"/>
        <family val="2"/>
        <charset val="238"/>
      </rPr>
      <t xml:space="preserve"> / Osnutek</t>
    </r>
  </si>
  <si>
    <t>OPNombočja PR 111 CU  in DB 62 SSE / veljaven</t>
  </si>
  <si>
    <r>
      <t>12.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8"/>
        <color theme="1"/>
        <rFont val="Calibri"/>
        <family val="2"/>
        <charset val="238"/>
      </rPr>
      <t> </t>
    </r>
  </si>
  <si>
    <t>Ravne na Koroškem</t>
  </si>
  <si>
    <t>O: 2</t>
  </si>
  <si>
    <r>
      <t xml:space="preserve">LP Koroški Selovec </t>
    </r>
    <r>
      <rPr>
        <sz val="8"/>
        <color rgb="FF000000"/>
        <rFont val="Calibri"/>
        <family val="2"/>
        <charset val="238"/>
      </rPr>
      <t xml:space="preserve">/ Predpriprave </t>
    </r>
  </si>
  <si>
    <r>
      <t>13.</t>
    </r>
    <r>
      <rPr>
        <b/>
        <sz val="7"/>
        <color theme="1"/>
        <rFont val="Times New Roman"/>
        <family val="1"/>
        <charset val="238"/>
      </rPr>
      <t xml:space="preserve">                 </t>
    </r>
    <r>
      <rPr>
        <b/>
        <sz val="8"/>
        <color theme="1"/>
        <rFont val="Calibri"/>
        <family val="2"/>
        <charset val="238"/>
      </rPr>
      <t> </t>
    </r>
  </si>
  <si>
    <t>Slovenj Gradec</t>
  </si>
  <si>
    <r>
      <t>LP OM11</t>
    </r>
    <r>
      <rPr>
        <sz val="8"/>
        <color rgb="FF000000"/>
        <rFont val="Calibri"/>
        <family val="2"/>
        <charset val="238"/>
      </rPr>
      <t xml:space="preserve"> / </t>
    </r>
    <r>
      <rPr>
        <b/>
        <sz val="8"/>
        <color rgb="FF000000"/>
        <rFont val="Calibri"/>
        <family val="2"/>
        <charset val="238"/>
      </rPr>
      <t xml:space="preserve">Sprejet </t>
    </r>
  </si>
  <si>
    <t xml:space="preserve"> </t>
  </si>
  <si>
    <t xml:space="preserve">LP Stropnik </t>
  </si>
  <si>
    <r>
      <t>14.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8"/>
        <color theme="1"/>
        <rFont val="Calibri"/>
        <family val="2"/>
        <charset val="238"/>
      </rPr>
      <t> </t>
    </r>
  </si>
  <si>
    <t xml:space="preserve">Kamnik  </t>
  </si>
  <si>
    <t>LP Šimunovič</t>
  </si>
  <si>
    <r>
      <t>15.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8"/>
        <color theme="1"/>
        <rFont val="Calibri"/>
        <family val="2"/>
        <charset val="238"/>
      </rPr>
      <t> </t>
    </r>
  </si>
  <si>
    <t>Gorenja vas - Poljane</t>
  </si>
  <si>
    <t>O:3</t>
  </si>
  <si>
    <r>
      <t>LP Gorenja Dobrava 31</t>
    </r>
    <r>
      <rPr>
        <sz val="8"/>
        <color rgb="FF000000"/>
        <rFont val="Calibri"/>
        <family val="2"/>
        <charset val="238"/>
      </rPr>
      <t>, komunalana oprema</t>
    </r>
  </si>
  <si>
    <r>
      <t>LP Gorenja Dobrava</t>
    </r>
    <r>
      <rPr>
        <sz val="8"/>
        <color rgb="FF000000"/>
        <rFont val="Calibri"/>
        <family val="2"/>
        <charset val="238"/>
      </rPr>
      <t xml:space="preserve"> </t>
    </r>
    <r>
      <rPr>
        <b/>
        <sz val="8"/>
        <color rgb="FF000000"/>
        <rFont val="Calibri"/>
        <family val="2"/>
        <charset val="238"/>
      </rPr>
      <t xml:space="preserve">32, </t>
    </r>
    <r>
      <rPr>
        <sz val="8"/>
        <color rgb="FF000000"/>
        <rFont val="Calibri"/>
        <family val="2"/>
        <charset val="238"/>
      </rPr>
      <t>komunalana oprema</t>
    </r>
  </si>
  <si>
    <t xml:space="preserve">Prostrsko načrtovanje in komunalna lokalna infrastruktura, za nadomestitvene objekte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</si>
</sst>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_€"/>
    <numFmt numFmtId="165" formatCode="#,##0.00_ ;\-#,##0.00\ "/>
    <numFmt numFmtId="166" formatCode="_-* #,##0.00\ _€_-;\-* #,##0.00\ _€_-;_-* &quot;-&quot;??\ _€_-;_-@_-"/>
  </numFmts>
  <fonts count="4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rgb="FF00206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10"/>
      <color theme="1"/>
      <name val="Aptos Narrow"/>
      <family val="2"/>
      <charset val="238"/>
      <scheme val="minor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206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rgb="FF388600"/>
      <name val="Arial"/>
      <family val="2"/>
      <charset val="238"/>
    </font>
    <font>
      <sz val="9"/>
      <color rgb="FF007BB8"/>
      <name val="Arial"/>
      <family val="2"/>
      <charset val="238"/>
    </font>
    <font>
      <sz val="9"/>
      <color theme="1"/>
      <name val="Aptos Narrow"/>
      <family val="2"/>
      <charset val="238"/>
      <scheme val="minor"/>
    </font>
    <font>
      <i/>
      <sz val="9"/>
      <name val="Arial"/>
      <family val="2"/>
      <charset val="238"/>
    </font>
    <font>
      <sz val="9"/>
      <color theme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4"/>
      <name val="Arial"/>
      <family val="2"/>
      <charset val="238"/>
    </font>
    <font>
      <sz val="11"/>
      <color theme="4"/>
      <name val="Aptos Narrow"/>
      <family val="2"/>
      <charset val="238"/>
      <scheme val="minor"/>
    </font>
    <font>
      <sz val="11"/>
      <color rgb="FF00B050"/>
      <name val="Aptos Narrow"/>
      <family val="2"/>
      <charset val="238"/>
      <scheme val="minor"/>
    </font>
    <font>
      <sz val="9"/>
      <color rgb="FF7030A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7B809A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charset val="238"/>
    </font>
    <font>
      <sz val="9"/>
      <color rgb="FF000000"/>
      <name val="Arial"/>
      <family val="2"/>
      <charset val="238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7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  <font>
      <b/>
      <sz val="8"/>
      <color theme="1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7"/>
      <color rgb="FF000000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8D08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  <xf numFmtId="0" fontId="14" fillId="0" borderId="0"/>
    <xf numFmtId="43" fontId="7" fillId="0" borderId="0" applyFont="0" applyFill="0" applyBorder="0" applyAlignment="0" applyProtection="0"/>
    <xf numFmtId="0" fontId="7" fillId="0" borderId="0"/>
    <xf numFmtId="0" fontId="33" fillId="0" borderId="0"/>
    <xf numFmtId="0" fontId="7" fillId="0" borderId="0"/>
  </cellStyleXfs>
  <cellXfs count="30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1" xfId="2" applyFont="1" applyBorder="1" applyAlignment="1">
      <alignment horizontal="center"/>
    </xf>
    <xf numFmtId="0" fontId="10" fillId="0" borderId="2" xfId="3" applyFont="1" applyBorder="1" applyAlignment="1">
      <alignment horizontal="center" wrapText="1"/>
    </xf>
    <xf numFmtId="0" fontId="10" fillId="0" borderId="2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0" fillId="0" borderId="3" xfId="3" applyFont="1" applyBorder="1" applyAlignment="1">
      <alignment horizontal="center" wrapText="1"/>
    </xf>
    <xf numFmtId="0" fontId="10" fillId="2" borderId="1" xfId="3" applyFont="1" applyFill="1" applyBorder="1" applyAlignment="1">
      <alignment horizontal="center" wrapText="1"/>
    </xf>
    <xf numFmtId="0" fontId="10" fillId="3" borderId="4" xfId="3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6" xfId="2" applyFont="1" applyBorder="1"/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left" vertical="center" wrapText="1"/>
    </xf>
    <xf numFmtId="4" fontId="12" fillId="0" borderId="6" xfId="2" applyNumberFormat="1" applyFont="1" applyBorder="1" applyAlignment="1">
      <alignment vertical="center" wrapText="1"/>
    </xf>
    <xf numFmtId="4" fontId="12" fillId="0" borderId="7" xfId="2" applyNumberFormat="1" applyFont="1" applyBorder="1" applyAlignment="1">
      <alignment vertical="center" wrapText="1"/>
    </xf>
    <xf numFmtId="4" fontId="12" fillId="6" borderId="8" xfId="2" applyNumberFormat="1" applyFont="1" applyFill="1" applyBorder="1" applyAlignment="1">
      <alignment horizontal="right" vertical="center" wrapText="1"/>
    </xf>
    <xf numFmtId="4" fontId="12" fillId="7" borderId="7" xfId="2" applyNumberFormat="1" applyFont="1" applyFill="1" applyBorder="1" applyAlignment="1">
      <alignment horizontal="right" vertical="center" wrapText="1"/>
    </xf>
    <xf numFmtId="4" fontId="12" fillId="4" borderId="7" xfId="2" applyNumberFormat="1" applyFont="1" applyFill="1" applyBorder="1" applyAlignment="1">
      <alignment vertical="center" wrapText="1"/>
    </xf>
    <xf numFmtId="0" fontId="12" fillId="0" borderId="10" xfId="2" applyFont="1" applyBorder="1"/>
    <xf numFmtId="0" fontId="12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 wrapText="1"/>
    </xf>
    <xf numFmtId="4" fontId="12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wrapText="1"/>
    </xf>
    <xf numFmtId="4" fontId="12" fillId="0" borderId="10" xfId="2" applyNumberFormat="1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10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left" vertical="center" wrapText="1"/>
    </xf>
    <xf numFmtId="0" fontId="12" fillId="0" borderId="10" xfId="2" applyFont="1" applyBorder="1" applyAlignment="1">
      <alignment horizontal="center"/>
    </xf>
    <xf numFmtId="0" fontId="12" fillId="0" borderId="10" xfId="2" applyFont="1" applyBorder="1" applyAlignment="1">
      <alignment horizontal="left"/>
    </xf>
    <xf numFmtId="0" fontId="12" fillId="0" borderId="10" xfId="2" applyFont="1" applyBorder="1" applyAlignment="1">
      <alignment horizontal="center" wrapText="1"/>
    </xf>
    <xf numFmtId="0" fontId="0" fillId="0" borderId="5" xfId="0" applyBorder="1"/>
    <xf numFmtId="0" fontId="12" fillId="8" borderId="10" xfId="2" applyFont="1" applyFill="1" applyBorder="1"/>
    <xf numFmtId="0" fontId="12" fillId="8" borderId="10" xfId="2" applyFont="1" applyFill="1" applyBorder="1" applyAlignment="1">
      <alignment horizontal="center"/>
    </xf>
    <xf numFmtId="0" fontId="12" fillId="8" borderId="10" xfId="2" applyFont="1" applyFill="1" applyBorder="1" applyAlignment="1">
      <alignment horizontal="left"/>
    </xf>
    <xf numFmtId="4" fontId="12" fillId="8" borderId="10" xfId="2" applyNumberFormat="1" applyFont="1" applyFill="1" applyBorder="1" applyAlignment="1">
      <alignment wrapText="1"/>
    </xf>
    <xf numFmtId="0" fontId="0" fillId="8" borderId="0" xfId="0" applyFill="1"/>
    <xf numFmtId="4" fontId="12" fillId="8" borderId="7" xfId="2" applyNumberFormat="1" applyFont="1" applyFill="1" applyBorder="1" applyAlignment="1">
      <alignment vertical="center" wrapText="1"/>
    </xf>
    <xf numFmtId="0" fontId="12" fillId="0" borderId="10" xfId="2" applyFont="1" applyBorder="1" applyAlignment="1">
      <alignment horizontal="left" wrapText="1"/>
    </xf>
    <xf numFmtId="0" fontId="12" fillId="0" borderId="10" xfId="1" applyNumberFormat="1" applyFont="1" applyBorder="1" applyAlignment="1">
      <alignment wrapText="1"/>
    </xf>
    <xf numFmtId="4" fontId="12" fillId="0" borderId="10" xfId="1" applyNumberFormat="1" applyFont="1" applyBorder="1" applyAlignment="1">
      <alignment wrapText="1"/>
    </xf>
    <xf numFmtId="4" fontId="12" fillId="0" borderId="10" xfId="2" applyNumberFormat="1" applyFont="1" applyBorder="1"/>
    <xf numFmtId="0" fontId="12" fillId="0" borderId="11" xfId="2" applyFont="1" applyBorder="1" applyAlignment="1">
      <alignment wrapText="1"/>
    </xf>
    <xf numFmtId="4" fontId="0" fillId="0" borderId="0" xfId="0" applyNumberFormat="1"/>
    <xf numFmtId="0" fontId="12" fillId="0" borderId="11" xfId="2" applyFont="1" applyBorder="1"/>
    <xf numFmtId="0" fontId="12" fillId="0" borderId="10" xfId="2" applyFont="1" applyBorder="1" applyAlignment="1">
      <alignment vertical="center"/>
    </xf>
    <xf numFmtId="0" fontId="12" fillId="0" borderId="10" xfId="2" applyFont="1" applyBorder="1" applyAlignment="1">
      <alignment vertical="center" wrapText="1"/>
    </xf>
    <xf numFmtId="0" fontId="12" fillId="0" borderId="0" xfId="2" applyFont="1"/>
    <xf numFmtId="4" fontId="15" fillId="0" borderId="0" xfId="0" applyNumberFormat="1" applyFont="1"/>
    <xf numFmtId="0" fontId="13" fillId="0" borderId="10" xfId="2" applyFont="1" applyBorder="1"/>
    <xf numFmtId="0" fontId="13" fillId="0" borderId="10" xfId="2" applyFont="1" applyBorder="1" applyAlignment="1">
      <alignment horizontal="center"/>
    </xf>
    <xf numFmtId="0" fontId="13" fillId="0" borderId="10" xfId="2" applyFont="1" applyBorder="1" applyAlignment="1">
      <alignment wrapText="1"/>
    </xf>
    <xf numFmtId="4" fontId="12" fillId="0" borderId="10" xfId="2" applyNumberFormat="1" applyFont="1" applyBorder="1" applyAlignment="1">
      <alignment horizontal="center" wrapText="1"/>
    </xf>
    <xf numFmtId="0" fontId="12" fillId="9" borderId="10" xfId="2" applyFont="1" applyFill="1" applyBorder="1"/>
    <xf numFmtId="0" fontId="12" fillId="9" borderId="10" xfId="2" applyFont="1" applyFill="1" applyBorder="1" applyAlignment="1">
      <alignment horizontal="center"/>
    </xf>
    <xf numFmtId="0" fontId="12" fillId="9" borderId="10" xfId="2" applyFont="1" applyFill="1" applyBorder="1" applyAlignment="1">
      <alignment horizontal="left" vertical="center" wrapText="1"/>
    </xf>
    <xf numFmtId="4" fontId="12" fillId="9" borderId="10" xfId="2" applyNumberFormat="1" applyFont="1" applyFill="1" applyBorder="1" applyAlignment="1">
      <alignment vertical="center" wrapText="1"/>
    </xf>
    <xf numFmtId="0" fontId="0" fillId="9" borderId="0" xfId="0" applyFill="1"/>
    <xf numFmtId="0" fontId="0" fillId="0" borderId="0" xfId="0" applyAlignment="1">
      <alignment horizontal="left"/>
    </xf>
    <xf numFmtId="0" fontId="16" fillId="0" borderId="10" xfId="2" applyFont="1" applyBorder="1" applyAlignment="1">
      <alignment horizontal="center"/>
    </xf>
    <xf numFmtId="0" fontId="16" fillId="0" borderId="10" xfId="2" applyFont="1" applyBorder="1" applyAlignment="1">
      <alignment horizontal="left" wrapText="1"/>
    </xf>
    <xf numFmtId="4" fontId="16" fillId="0" borderId="10" xfId="2" applyNumberFormat="1" applyFont="1" applyBorder="1" applyAlignment="1">
      <alignment horizontal="right" wrapText="1"/>
    </xf>
    <xf numFmtId="0" fontId="12" fillId="6" borderId="10" xfId="2" applyFont="1" applyFill="1" applyBorder="1" applyAlignment="1">
      <alignment wrapText="1"/>
    </xf>
    <xf numFmtId="0" fontId="12" fillId="0" borderId="12" xfId="2" applyFont="1" applyBorder="1"/>
    <xf numFmtId="0" fontId="12" fillId="0" borderId="12" xfId="2" applyFont="1" applyBorder="1" applyAlignment="1">
      <alignment wrapText="1"/>
    </xf>
    <xf numFmtId="4" fontId="12" fillId="0" borderId="12" xfId="2" applyNumberFormat="1" applyFont="1" applyBorder="1" applyAlignment="1">
      <alignment wrapText="1"/>
    </xf>
    <xf numFmtId="4" fontId="12" fillId="0" borderId="5" xfId="2" applyNumberFormat="1" applyFont="1" applyBorder="1" applyAlignment="1">
      <alignment wrapText="1"/>
    </xf>
    <xf numFmtId="0" fontId="12" fillId="8" borderId="12" xfId="2" applyFont="1" applyFill="1" applyBorder="1"/>
    <xf numFmtId="0" fontId="12" fillId="8" borderId="10" xfId="2" applyFont="1" applyFill="1" applyBorder="1" applyAlignment="1">
      <alignment horizontal="left" wrapText="1"/>
    </xf>
    <xf numFmtId="4" fontId="12" fillId="8" borderId="5" xfId="2" applyNumberFormat="1" applyFont="1" applyFill="1" applyBorder="1" applyAlignment="1">
      <alignment wrapText="1"/>
    </xf>
    <xf numFmtId="0" fontId="0" fillId="8" borderId="5" xfId="0" applyFill="1" applyBorder="1"/>
    <xf numFmtId="0" fontId="12" fillId="0" borderId="0" xfId="2" applyFont="1" applyAlignment="1">
      <alignment wrapText="1"/>
    </xf>
    <xf numFmtId="4" fontId="12" fillId="0" borderId="0" xfId="2" applyNumberFormat="1" applyFont="1" applyAlignment="1">
      <alignment wrapText="1"/>
    </xf>
    <xf numFmtId="0" fontId="12" fillId="0" borderId="11" xfId="2" applyFont="1" applyBorder="1" applyAlignment="1">
      <alignment horizontal="left" wrapText="1"/>
    </xf>
    <xf numFmtId="8" fontId="12" fillId="0" borderId="10" xfId="2" applyNumberFormat="1" applyFont="1" applyBorder="1"/>
    <xf numFmtId="8" fontId="12" fillId="0" borderId="10" xfId="2" applyNumberFormat="1" applyFont="1" applyBorder="1" applyAlignment="1">
      <alignment vertical="center" wrapText="1"/>
    </xf>
    <xf numFmtId="0" fontId="12" fillId="9" borderId="10" xfId="2" applyFont="1" applyFill="1" applyBorder="1" applyAlignment="1">
      <alignment horizontal="left" vertical="top" wrapText="1"/>
    </xf>
    <xf numFmtId="4" fontId="12" fillId="9" borderId="10" xfId="2" applyNumberFormat="1" applyFont="1" applyFill="1" applyBorder="1" applyAlignment="1">
      <alignment wrapText="1"/>
    </xf>
    <xf numFmtId="0" fontId="12" fillId="9" borderId="10" xfId="2" applyFont="1" applyFill="1" applyBorder="1" applyAlignment="1">
      <alignment horizontal="left"/>
    </xf>
    <xf numFmtId="0" fontId="12" fillId="0" borderId="10" xfId="2" applyFont="1" applyBorder="1" applyAlignment="1">
      <alignment horizontal="left" vertical="top" wrapText="1"/>
    </xf>
    <xf numFmtId="0" fontId="12" fillId="8" borderId="10" xfId="2" applyFont="1" applyFill="1" applyBorder="1" applyAlignment="1">
      <alignment horizontal="left" vertical="top" wrapText="1"/>
    </xf>
    <xf numFmtId="1" fontId="12" fillId="0" borderId="10" xfId="2" applyNumberFormat="1" applyFont="1" applyBorder="1" applyAlignment="1">
      <alignment horizontal="center" vertical="center"/>
    </xf>
    <xf numFmtId="4" fontId="12" fillId="0" borderId="10" xfId="2" applyNumberFormat="1" applyFont="1" applyBorder="1" applyAlignment="1">
      <alignment vertical="center" shrinkToFit="1"/>
    </xf>
    <xf numFmtId="1" fontId="12" fillId="0" borderId="10" xfId="2" applyNumberFormat="1" applyFont="1" applyBorder="1" applyAlignment="1">
      <alignment horizontal="center" vertical="center" shrinkToFit="1"/>
    </xf>
    <xf numFmtId="0" fontId="18" fillId="0" borderId="0" xfId="0" applyFont="1"/>
    <xf numFmtId="0" fontId="12" fillId="0" borderId="1" xfId="2" applyFont="1" applyBorder="1"/>
    <xf numFmtId="0" fontId="12" fillId="0" borderId="2" xfId="2" applyFont="1" applyBorder="1" applyAlignment="1">
      <alignment horizontal="center"/>
    </xf>
    <xf numFmtId="0" fontId="12" fillId="0" borderId="2" xfId="2" applyFont="1" applyBorder="1" applyAlignment="1">
      <alignment wrapText="1"/>
    </xf>
    <xf numFmtId="4" fontId="12" fillId="0" borderId="2" xfId="2" applyNumberFormat="1" applyFont="1" applyBorder="1" applyAlignment="1">
      <alignment vertical="center" wrapText="1"/>
    </xf>
    <xf numFmtId="0" fontId="0" fillId="0" borderId="3" xfId="0" applyBorder="1"/>
    <xf numFmtId="0" fontId="12" fillId="0" borderId="6" xfId="2" applyFont="1" applyBorder="1" applyAlignment="1">
      <alignment horizontal="center"/>
    </xf>
    <xf numFmtId="0" fontId="12" fillId="0" borderId="6" xfId="2" applyFont="1" applyBorder="1" applyAlignment="1">
      <alignment wrapText="1"/>
    </xf>
    <xf numFmtId="4" fontId="12" fillId="0" borderId="6" xfId="2" applyNumberFormat="1" applyFont="1" applyBorder="1" applyAlignment="1">
      <alignment horizontal="right" vertical="center" wrapText="1"/>
    </xf>
    <xf numFmtId="0" fontId="19" fillId="0" borderId="10" xfId="2" applyFont="1" applyBorder="1"/>
    <xf numFmtId="0" fontId="21" fillId="0" borderId="0" xfId="0" applyFont="1"/>
    <xf numFmtId="0" fontId="20" fillId="0" borderId="10" xfId="2" applyFont="1" applyBorder="1"/>
    <xf numFmtId="0" fontId="12" fillId="0" borderId="10" xfId="2" applyFont="1" applyBorder="1" applyAlignment="1">
      <alignment horizontal="center" vertical="center" wrapText="1"/>
    </xf>
    <xf numFmtId="164" fontId="12" fillId="0" borderId="10" xfId="2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10" xfId="2" applyFont="1" applyBorder="1" applyAlignment="1">
      <alignment horizontal="right" vertical="center" wrapText="1"/>
    </xf>
    <xf numFmtId="0" fontId="12" fillId="8" borderId="10" xfId="2" applyFont="1" applyFill="1" applyBorder="1" applyAlignment="1">
      <alignment vertical="center" wrapText="1"/>
    </xf>
    <xf numFmtId="0" fontId="12" fillId="0" borderId="10" xfId="2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4" fontId="12" fillId="0" borderId="10" xfId="2" applyNumberFormat="1" applyFont="1" applyBorder="1" applyAlignment="1">
      <alignment vertical="center"/>
    </xf>
    <xf numFmtId="0" fontId="12" fillId="0" borderId="10" xfId="2" applyFont="1" applyBorder="1" applyAlignment="1">
      <alignment horizontal="left" vertical="center"/>
    </xf>
    <xf numFmtId="3" fontId="12" fillId="0" borderId="10" xfId="4" applyNumberFormat="1" applyFont="1" applyBorder="1" applyAlignment="1">
      <alignment vertical="center" wrapText="1"/>
    </xf>
    <xf numFmtId="0" fontId="12" fillId="9" borderId="10" xfId="2" applyFont="1" applyFill="1" applyBorder="1" applyAlignment="1">
      <alignment vertical="center"/>
    </xf>
    <xf numFmtId="0" fontId="12" fillId="9" borderId="10" xfId="2" applyFont="1" applyFill="1" applyBorder="1" applyAlignment="1">
      <alignment vertical="center" wrapText="1"/>
    </xf>
    <xf numFmtId="0" fontId="12" fillId="9" borderId="10" xfId="2" applyFont="1" applyFill="1" applyBorder="1" applyAlignment="1">
      <alignment horizontal="right" vertical="center"/>
    </xf>
    <xf numFmtId="43" fontId="12" fillId="0" borderId="10" xfId="5" applyFont="1" applyFill="1" applyBorder="1" applyAlignment="1"/>
    <xf numFmtId="0" fontId="12" fillId="0" borderId="10" xfId="2" applyFont="1" applyBorder="1" applyAlignment="1">
      <alignment horizontal="right" wrapText="1"/>
    </xf>
    <xf numFmtId="0" fontId="12" fillId="10" borderId="10" xfId="2" applyFont="1" applyFill="1" applyBorder="1" applyAlignment="1">
      <alignment vertical="center" wrapText="1"/>
    </xf>
    <xf numFmtId="0" fontId="12" fillId="10" borderId="10" xfId="2" applyFont="1" applyFill="1" applyBorder="1" applyAlignment="1">
      <alignment horizontal="right" wrapText="1"/>
    </xf>
    <xf numFmtId="0" fontId="12" fillId="10" borderId="10" xfId="2" applyFont="1" applyFill="1" applyBorder="1"/>
    <xf numFmtId="4" fontId="12" fillId="10" borderId="10" xfId="2" applyNumberFormat="1" applyFont="1" applyFill="1" applyBorder="1" applyAlignment="1">
      <alignment wrapText="1"/>
    </xf>
    <xf numFmtId="0" fontId="0" fillId="10" borderId="0" xfId="0" applyFill="1"/>
    <xf numFmtId="4" fontId="12" fillId="0" borderId="10" xfId="2" applyNumberFormat="1" applyFont="1" applyBorder="1" applyAlignment="1">
      <alignment horizontal="right" vertical="center" wrapText="1"/>
    </xf>
    <xf numFmtId="0" fontId="12" fillId="0" borderId="10" xfId="2" applyFont="1" applyBorder="1" applyAlignment="1">
      <alignment horizontal="right"/>
    </xf>
    <xf numFmtId="0" fontId="23" fillId="0" borderId="10" xfId="2" applyFont="1" applyBorder="1" applyAlignment="1">
      <alignment horizontal="left"/>
    </xf>
    <xf numFmtId="0" fontId="23" fillId="0" borderId="10" xfId="2" applyFont="1" applyBorder="1"/>
    <xf numFmtId="0" fontId="12" fillId="0" borderId="10" xfId="4" applyFont="1" applyBorder="1" applyAlignment="1">
      <alignment horizontal="right" wrapText="1"/>
    </xf>
    <xf numFmtId="2" fontId="12" fillId="0" borderId="10" xfId="2" applyNumberFormat="1" applyFont="1" applyBorder="1" applyAlignment="1">
      <alignment vertical="top" wrapText="1"/>
    </xf>
    <xf numFmtId="165" fontId="12" fillId="0" borderId="10" xfId="2" applyNumberFormat="1" applyFont="1" applyBorder="1"/>
    <xf numFmtId="0" fontId="12" fillId="10" borderId="10" xfId="2" applyFont="1" applyFill="1" applyBorder="1" applyAlignment="1">
      <alignment horizontal="center" vertical="center"/>
    </xf>
    <xf numFmtId="0" fontId="12" fillId="10" borderId="10" xfId="2" applyFont="1" applyFill="1" applyBorder="1" applyAlignment="1">
      <alignment horizontal="left" vertical="center" wrapText="1"/>
    </xf>
    <xf numFmtId="4" fontId="12" fillId="10" borderId="10" xfId="2" applyNumberFormat="1" applyFont="1" applyFill="1" applyBorder="1" applyAlignment="1">
      <alignment vertical="center" wrapText="1"/>
    </xf>
    <xf numFmtId="0" fontId="12" fillId="0" borderId="14" xfId="2" applyFont="1" applyBorder="1"/>
    <xf numFmtId="0" fontId="12" fillId="0" borderId="14" xfId="2" applyFont="1" applyBorder="1" applyAlignment="1">
      <alignment wrapText="1"/>
    </xf>
    <xf numFmtId="0" fontId="0" fillId="11" borderId="0" xfId="0" applyFill="1"/>
    <xf numFmtId="4" fontId="12" fillId="0" borderId="10" xfId="2" applyNumberFormat="1" applyFont="1" applyBorder="1" applyAlignment="1">
      <alignment horizontal="right" wrapText="1"/>
    </xf>
    <xf numFmtId="0" fontId="12" fillId="0" borderId="15" xfId="2" applyFont="1" applyBorder="1" applyAlignment="1">
      <alignment horizontal="left" wrapText="1"/>
    </xf>
    <xf numFmtId="0" fontId="12" fillId="0" borderId="0" xfId="2" applyFont="1" applyAlignment="1">
      <alignment horizontal="left" wrapText="1"/>
    </xf>
    <xf numFmtId="4" fontId="12" fillId="0" borderId="16" xfId="2" applyNumberFormat="1" applyFont="1" applyBorder="1" applyAlignment="1">
      <alignment horizontal="right" wrapText="1"/>
    </xf>
    <xf numFmtId="0" fontId="12" fillId="0" borderId="17" xfId="2" applyFont="1" applyBorder="1" applyAlignment="1">
      <alignment horizontal="left" wrapText="1"/>
    </xf>
    <xf numFmtId="0" fontId="12" fillId="0" borderId="18" xfId="2" applyFont="1" applyBorder="1" applyAlignment="1">
      <alignment horizontal="left" wrapText="1"/>
    </xf>
    <xf numFmtId="0" fontId="12" fillId="0" borderId="16" xfId="2" applyFont="1" applyBorder="1" applyAlignment="1">
      <alignment horizontal="left" wrapText="1"/>
    </xf>
    <xf numFmtId="0" fontId="12" fillId="10" borderId="10" xfId="2" applyFont="1" applyFill="1" applyBorder="1" applyAlignment="1">
      <alignment wrapText="1"/>
    </xf>
    <xf numFmtId="0" fontId="12" fillId="10" borderId="16" xfId="2" applyFont="1" applyFill="1" applyBorder="1" applyAlignment="1">
      <alignment horizontal="center" wrapText="1"/>
    </xf>
    <xf numFmtId="0" fontId="12" fillId="0" borderId="0" xfId="2" applyFont="1" applyAlignment="1">
      <alignment horizontal="center" wrapText="1"/>
    </xf>
    <xf numFmtId="4" fontId="12" fillId="0" borderId="7" xfId="2" applyNumberFormat="1" applyFont="1" applyBorder="1" applyAlignment="1">
      <alignment wrapText="1"/>
    </xf>
    <xf numFmtId="4" fontId="12" fillId="0" borderId="8" xfId="2" applyNumberFormat="1" applyFont="1" applyBorder="1" applyAlignment="1">
      <alignment horizontal="right" vertical="center" wrapText="1"/>
    </xf>
    <xf numFmtId="4" fontId="12" fillId="0" borderId="7" xfId="2" applyNumberFormat="1" applyFont="1" applyBorder="1" applyAlignment="1">
      <alignment horizontal="right" vertical="center" wrapText="1"/>
    </xf>
    <xf numFmtId="0" fontId="12" fillId="0" borderId="18" xfId="2" applyFont="1" applyBorder="1" applyAlignment="1">
      <alignment horizontal="center" wrapText="1"/>
    </xf>
    <xf numFmtId="0" fontId="12" fillId="0" borderId="16" xfId="2" applyFont="1" applyBorder="1" applyAlignment="1">
      <alignment horizont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center"/>
    </xf>
    <xf numFmtId="4" fontId="13" fillId="0" borderId="10" xfId="0" applyNumberFormat="1" applyFont="1" applyBorder="1"/>
    <xf numFmtId="0" fontId="24" fillId="0" borderId="0" xfId="0" applyFont="1"/>
    <xf numFmtId="0" fontId="12" fillId="0" borderId="10" xfId="6" applyFont="1" applyBorder="1" applyAlignment="1">
      <alignment vertical="center"/>
    </xf>
    <xf numFmtId="0" fontId="12" fillId="0" borderId="10" xfId="2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 wrapText="1"/>
    </xf>
    <xf numFmtId="4" fontId="13" fillId="0" borderId="10" xfId="0" applyNumberFormat="1" applyFont="1" applyBorder="1" applyAlignment="1">
      <alignment horizontal="right" vertical="top"/>
    </xf>
    <xf numFmtId="164" fontId="13" fillId="0" borderId="0" xfId="0" applyNumberFormat="1" applyFont="1" applyAlignment="1">
      <alignment horizontal="right" vertical="top"/>
    </xf>
    <xf numFmtId="0" fontId="12" fillId="0" borderId="10" xfId="2" applyFont="1" applyBorder="1" applyAlignment="1">
      <alignment horizontal="center" vertical="top" wrapText="1"/>
    </xf>
    <xf numFmtId="4" fontId="12" fillId="0" borderId="10" xfId="2" applyNumberFormat="1" applyFont="1" applyBorder="1" applyAlignment="1">
      <alignment horizontal="right" vertical="top" wrapText="1"/>
    </xf>
    <xf numFmtId="1" fontId="12" fillId="0" borderId="10" xfId="2" applyNumberFormat="1" applyFont="1" applyBorder="1" applyAlignment="1">
      <alignment horizontal="center" vertical="top"/>
    </xf>
    <xf numFmtId="1" fontId="12" fillId="0" borderId="0" xfId="2" applyNumberFormat="1" applyFont="1" applyAlignment="1">
      <alignment horizontal="center" vertical="top"/>
    </xf>
    <xf numFmtId="0" fontId="12" fillId="0" borderId="0" xfId="2" applyFont="1" applyAlignment="1">
      <alignment horizontal="left" vertical="top" wrapText="1"/>
    </xf>
    <xf numFmtId="4" fontId="12" fillId="0" borderId="0" xfId="2" applyNumberFormat="1" applyFont="1" applyAlignment="1">
      <alignment horizontal="right" vertical="top" wrapText="1"/>
    </xf>
    <xf numFmtId="0" fontId="13" fillId="0" borderId="10" xfId="0" applyFont="1" applyBorder="1" applyAlignment="1">
      <alignment horizontal="right" vertical="top"/>
    </xf>
    <xf numFmtId="0" fontId="13" fillId="0" borderId="0" xfId="0" applyFont="1" applyAlignment="1">
      <alignment vertical="center" wrapText="1"/>
    </xf>
    <xf numFmtId="0" fontId="12" fillId="0" borderId="10" xfId="2" applyFont="1" applyBorder="1" applyAlignment="1">
      <alignment horizontal="center" vertical="top"/>
    </xf>
    <xf numFmtId="0" fontId="12" fillId="0" borderId="10" xfId="2" quotePrefix="1" applyFont="1" applyBorder="1"/>
    <xf numFmtId="0" fontId="12" fillId="0" borderId="10" xfId="0" applyFont="1" applyBorder="1"/>
    <xf numFmtId="0" fontId="12" fillId="0" borderId="16" xfId="0" applyFont="1" applyBorder="1"/>
    <xf numFmtId="4" fontId="12" fillId="0" borderId="10" xfId="0" applyNumberFormat="1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2" fillId="0" borderId="10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25" fillId="0" borderId="10" xfId="2" applyFont="1" applyBorder="1"/>
    <xf numFmtId="0" fontId="25" fillId="0" borderId="10" xfId="2" applyFont="1" applyBorder="1" applyAlignment="1">
      <alignment horizontal="center"/>
    </xf>
    <xf numFmtId="0" fontId="25" fillId="0" borderId="10" xfId="2" applyFont="1" applyBorder="1" applyAlignment="1">
      <alignment horizontal="left"/>
    </xf>
    <xf numFmtId="4" fontId="25" fillId="0" borderId="10" xfId="2" applyNumberFormat="1" applyFont="1" applyBorder="1" applyAlignment="1">
      <alignment wrapText="1"/>
    </xf>
    <xf numFmtId="0" fontId="26" fillId="0" borderId="0" xfId="0" applyFont="1"/>
    <xf numFmtId="0" fontId="25" fillId="0" borderId="10" xfId="2" applyFont="1" applyBorder="1" applyAlignment="1">
      <alignment horizontal="left" wrapText="1"/>
    </xf>
    <xf numFmtId="0" fontId="27" fillId="0" borderId="0" xfId="0" applyFont="1"/>
    <xf numFmtId="0" fontId="2" fillId="0" borderId="0" xfId="0" applyFont="1"/>
    <xf numFmtId="0" fontId="17" fillId="0" borderId="0" xfId="0" applyFont="1"/>
    <xf numFmtId="0" fontId="28" fillId="0" borderId="10" xfId="2" applyFont="1" applyBorder="1"/>
    <xf numFmtId="3" fontId="12" fillId="0" borderId="10" xfId="2" applyNumberFormat="1" applyFont="1" applyBorder="1"/>
    <xf numFmtId="4" fontId="13" fillId="0" borderId="0" xfId="0" applyNumberFormat="1" applyFont="1"/>
    <xf numFmtId="0" fontId="29" fillId="0" borderId="0" xfId="0" applyFont="1"/>
    <xf numFmtId="0" fontId="13" fillId="0" borderId="0" xfId="0" applyFont="1" applyAlignment="1">
      <alignment horizontal="center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 wrapText="1"/>
    </xf>
    <xf numFmtId="4" fontId="12" fillId="0" borderId="11" xfId="2" applyNumberFormat="1" applyFont="1" applyBorder="1" applyAlignment="1">
      <alignment vertical="center" wrapText="1"/>
    </xf>
    <xf numFmtId="4" fontId="12" fillId="0" borderId="10" xfId="2" applyNumberFormat="1" applyFont="1" applyBorder="1" applyAlignment="1">
      <alignment horizontal="right"/>
    </xf>
    <xf numFmtId="4" fontId="13" fillId="0" borderId="10" xfId="2" applyNumberFormat="1" applyFont="1" applyBorder="1"/>
    <xf numFmtId="0" fontId="13" fillId="0" borderId="10" xfId="2" applyFont="1" applyBorder="1" applyAlignment="1">
      <alignment horizontal="left" wrapText="1"/>
    </xf>
    <xf numFmtId="4" fontId="13" fillId="0" borderId="10" xfId="2" applyNumberFormat="1" applyFont="1" applyBorder="1" applyAlignment="1">
      <alignment horizontal="right"/>
    </xf>
    <xf numFmtId="0" fontId="1" fillId="0" borderId="0" xfId="0" applyFont="1"/>
    <xf numFmtId="0" fontId="0" fillId="12" borderId="0" xfId="0" applyFill="1"/>
    <xf numFmtId="0" fontId="0" fillId="0" borderId="0" xfId="0" applyAlignment="1">
      <alignment horizontal="right"/>
    </xf>
    <xf numFmtId="4" fontId="12" fillId="0" borderId="10" xfId="2" applyNumberFormat="1" applyFont="1" applyBorder="1" applyAlignment="1">
      <alignment horizontal="left" wrapText="1"/>
    </xf>
    <xf numFmtId="166" fontId="30" fillId="0" borderId="0" xfId="0" applyNumberFormat="1" applyFont="1"/>
    <xf numFmtId="0" fontId="12" fillId="13" borderId="10" xfId="2" applyFont="1" applyFill="1" applyBorder="1"/>
    <xf numFmtId="164" fontId="12" fillId="0" borderId="10" xfId="2" applyNumberFormat="1" applyFont="1" applyBorder="1"/>
    <xf numFmtId="0" fontId="12" fillId="0" borderId="17" xfId="2" applyFont="1" applyBorder="1" applyAlignment="1">
      <alignment horizontal="center"/>
    </xf>
    <xf numFmtId="0" fontId="12" fillId="13" borderId="10" xfId="2" applyFont="1" applyFill="1" applyBorder="1" applyAlignment="1">
      <alignment wrapText="1"/>
    </xf>
    <xf numFmtId="164" fontId="12" fillId="0" borderId="10" xfId="2" applyNumberFormat="1" applyFont="1" applyBorder="1" applyAlignment="1">
      <alignment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4" fontId="12" fillId="0" borderId="0" xfId="2" applyNumberFormat="1" applyFont="1" applyAlignment="1">
      <alignment vertical="center"/>
    </xf>
    <xf numFmtId="0" fontId="31" fillId="0" borderId="0" xfId="2" applyFont="1" applyAlignment="1">
      <alignment horizontal="center" wrapText="1"/>
    </xf>
    <xf numFmtId="0" fontId="31" fillId="0" borderId="7" xfId="2" applyFont="1" applyBorder="1" applyAlignment="1">
      <alignment horizontal="center" wrapText="1"/>
    </xf>
    <xf numFmtId="0" fontId="0" fillId="0" borderId="7" xfId="0" applyBorder="1"/>
    <xf numFmtId="0" fontId="0" fillId="0" borderId="20" xfId="0" applyBorder="1"/>
    <xf numFmtId="0" fontId="31" fillId="0" borderId="0" xfId="2" applyFont="1" applyAlignment="1">
      <alignment horizontal="center" vertical="center" wrapText="1"/>
    </xf>
    <xf numFmtId="0" fontId="12" fillId="8" borderId="10" xfId="2" applyFont="1" applyFill="1" applyBorder="1" applyAlignment="1">
      <alignment wrapText="1"/>
    </xf>
    <xf numFmtId="0" fontId="31" fillId="8" borderId="0" xfId="2" applyFont="1" applyFill="1" applyAlignment="1">
      <alignment horizontal="center" wrapText="1"/>
    </xf>
    <xf numFmtId="4" fontId="12" fillId="0" borderId="6" xfId="2" applyNumberFormat="1" applyFont="1" applyBorder="1" applyAlignment="1">
      <alignment wrapText="1"/>
    </xf>
    <xf numFmtId="4" fontId="13" fillId="0" borderId="10" xfId="2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4" fontId="12" fillId="0" borderId="23" xfId="2" applyNumberFormat="1" applyFont="1" applyBorder="1" applyAlignment="1">
      <alignment wrapText="1"/>
    </xf>
    <xf numFmtId="0" fontId="31" fillId="0" borderId="20" xfId="2" applyFont="1" applyBorder="1" applyAlignment="1">
      <alignment horizontal="center" wrapText="1"/>
    </xf>
    <xf numFmtId="0" fontId="12" fillId="0" borderId="19" xfId="2" applyFont="1" applyBorder="1"/>
    <xf numFmtId="0" fontId="12" fillId="0" borderId="19" xfId="2" applyFont="1" applyBorder="1" applyAlignment="1">
      <alignment wrapText="1"/>
    </xf>
    <xf numFmtId="4" fontId="12" fillId="0" borderId="19" xfId="2" applyNumberFormat="1" applyFont="1" applyBorder="1" applyAlignment="1">
      <alignment wrapText="1"/>
    </xf>
    <xf numFmtId="0" fontId="31" fillId="0" borderId="24" xfId="2" applyFont="1" applyBorder="1" applyAlignment="1">
      <alignment horizontal="center" wrapText="1"/>
    </xf>
    <xf numFmtId="0" fontId="0" fillId="0" borderId="24" xfId="0" applyBorder="1"/>
    <xf numFmtId="0" fontId="12" fillId="0" borderId="0" xfId="2" applyFont="1" applyAlignment="1">
      <alignment horizontal="left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wrapText="1"/>
    </xf>
    <xf numFmtId="4" fontId="12" fillId="0" borderId="6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32" fillId="0" borderId="0" xfId="0" applyFont="1"/>
    <xf numFmtId="0" fontId="12" fillId="0" borderId="25" xfId="2" applyFont="1" applyBorder="1"/>
    <xf numFmtId="4" fontId="8" fillId="0" borderId="10" xfId="2" applyNumberFormat="1" applyFont="1" applyBorder="1" applyAlignment="1">
      <alignment wrapText="1"/>
    </xf>
    <xf numFmtId="0" fontId="12" fillId="0" borderId="26" xfId="2" applyFont="1" applyBorder="1"/>
    <xf numFmtId="0" fontId="13" fillId="0" borderId="27" xfId="0" applyFont="1" applyBorder="1"/>
    <xf numFmtId="0" fontId="12" fillId="0" borderId="27" xfId="2" applyFont="1" applyBorder="1"/>
    <xf numFmtId="0" fontId="12" fillId="0" borderId="10" xfId="7" applyFont="1" applyBorder="1" applyAlignment="1">
      <alignment horizontal="left" vertical="center"/>
    </xf>
    <xf numFmtId="0" fontId="12" fillId="0" borderId="10" xfId="7" applyFont="1" applyBorder="1" applyAlignment="1">
      <alignment horizontal="left" vertical="center" wrapText="1"/>
    </xf>
    <xf numFmtId="0" fontId="12" fillId="0" borderId="10" xfId="7" applyFont="1" applyBorder="1" applyAlignment="1">
      <alignment vertical="center"/>
    </xf>
    <xf numFmtId="0" fontId="12" fillId="15" borderId="10" xfId="7" applyFont="1" applyFill="1" applyBorder="1" applyAlignment="1">
      <alignment horizontal="left" vertical="center" wrapText="1"/>
    </xf>
    <xf numFmtId="4" fontId="12" fillId="0" borderId="10" xfId="7" applyNumberFormat="1" applyFont="1" applyBorder="1" applyAlignment="1">
      <alignment vertical="center"/>
    </xf>
    <xf numFmtId="0" fontId="12" fillId="0" borderId="10" xfId="7" applyFont="1" applyBorder="1" applyAlignment="1">
      <alignment horizontal="left"/>
    </xf>
    <xf numFmtId="0" fontId="12" fillId="0" borderId="10" xfId="7" applyFont="1" applyBorder="1" applyAlignment="1">
      <alignment horizontal="left" wrapText="1"/>
    </xf>
    <xf numFmtId="0" fontId="12" fillId="0" borderId="10" xfId="7" applyFont="1" applyBorder="1"/>
    <xf numFmtId="4" fontId="12" fillId="0" borderId="10" xfId="7" applyNumberFormat="1" applyFont="1" applyBorder="1"/>
    <xf numFmtId="0" fontId="12" fillId="15" borderId="10" xfId="7" applyFont="1" applyFill="1" applyBorder="1" applyAlignment="1">
      <alignment horizontal="left" wrapText="1"/>
    </xf>
    <xf numFmtId="0" fontId="12" fillId="0" borderId="10" xfId="3" applyFont="1" applyBorder="1" applyAlignment="1">
      <alignment horizontal="center" wrapText="1"/>
    </xf>
    <xf numFmtId="0" fontId="12" fillId="0" borderId="10" xfId="3" applyFont="1" applyBorder="1" applyAlignment="1">
      <alignment horizontal="left" wrapText="1"/>
    </xf>
    <xf numFmtId="0" fontId="12" fillId="0" borderId="10" xfId="3" applyFont="1" applyBorder="1" applyAlignment="1">
      <alignment wrapText="1"/>
    </xf>
    <xf numFmtId="0" fontId="12" fillId="0" borderId="10" xfId="2" applyFont="1" applyBorder="1" applyAlignment="1">
      <alignment shrinkToFit="1"/>
    </xf>
    <xf numFmtId="0" fontId="12" fillId="0" borderId="10" xfId="2" applyFont="1" applyBorder="1" applyAlignment="1">
      <alignment horizontal="left" vertical="justify"/>
    </xf>
    <xf numFmtId="0" fontId="0" fillId="14" borderId="0" xfId="0" applyFill="1"/>
    <xf numFmtId="0" fontId="34" fillId="0" borderId="0" xfId="8" applyFont="1"/>
    <xf numFmtId="4" fontId="5" fillId="0" borderId="0" xfId="0" applyNumberFormat="1" applyFont="1"/>
    <xf numFmtId="0" fontId="35" fillId="0" borderId="0" xfId="0" applyFont="1"/>
    <xf numFmtId="0" fontId="12" fillId="10" borderId="5" xfId="2" applyFont="1" applyFill="1" applyBorder="1"/>
    <xf numFmtId="0" fontId="12" fillId="10" borderId="5" xfId="4" applyFont="1" applyFill="1" applyBorder="1" applyAlignment="1">
      <alignment horizontal="center" vertical="center" wrapText="1"/>
    </xf>
    <xf numFmtId="0" fontId="12" fillId="10" borderId="5" xfId="4" applyFont="1" applyFill="1" applyBorder="1" applyAlignment="1">
      <alignment horizontal="left" vertical="center" wrapText="1"/>
    </xf>
    <xf numFmtId="4" fontId="12" fillId="10" borderId="5" xfId="2" applyNumberFormat="1" applyFont="1" applyFill="1" applyBorder="1" applyAlignment="1">
      <alignment wrapText="1"/>
    </xf>
    <xf numFmtId="0" fontId="36" fillId="10" borderId="5" xfId="0" applyFont="1" applyFill="1" applyBorder="1"/>
    <xf numFmtId="0" fontId="0" fillId="10" borderId="5" xfId="0" applyFill="1" applyBorder="1"/>
    <xf numFmtId="0" fontId="12" fillId="8" borderId="5" xfId="2" applyFont="1" applyFill="1" applyBorder="1" applyAlignment="1">
      <alignment wrapText="1"/>
    </xf>
    <xf numFmtId="4" fontId="12" fillId="8" borderId="5" xfId="2" applyNumberFormat="1" applyFont="1" applyFill="1" applyBorder="1" applyAlignment="1">
      <alignment vertical="center" wrapText="1"/>
    </xf>
    <xf numFmtId="4" fontId="12" fillId="10" borderId="7" xfId="2" applyNumberFormat="1" applyFont="1" applyFill="1" applyBorder="1" applyAlignment="1">
      <alignment vertical="center" wrapText="1"/>
    </xf>
    <xf numFmtId="0" fontId="12" fillId="10" borderId="16" xfId="2" applyFont="1" applyFill="1" applyBorder="1" applyAlignment="1">
      <alignment horizontal="center" vertical="center" wrapText="1"/>
    </xf>
    <xf numFmtId="0" fontId="0" fillId="10" borderId="13" xfId="0" applyFill="1" applyBorder="1"/>
    <xf numFmtId="0" fontId="13" fillId="10" borderId="10" xfId="0" applyFont="1" applyFill="1" applyBorder="1"/>
    <xf numFmtId="0" fontId="13" fillId="10" borderId="10" xfId="0" applyFont="1" applyFill="1" applyBorder="1" applyAlignment="1">
      <alignment horizontal="center"/>
    </xf>
    <xf numFmtId="4" fontId="13" fillId="10" borderId="10" xfId="0" applyNumberFormat="1" applyFont="1" applyFill="1" applyBorder="1"/>
    <xf numFmtId="0" fontId="13" fillId="10" borderId="0" xfId="0" applyFont="1" applyFill="1"/>
    <xf numFmtId="0" fontId="0" fillId="10" borderId="9" xfId="0" applyFill="1" applyBorder="1"/>
    <xf numFmtId="4" fontId="12" fillId="5" borderId="7" xfId="2" applyNumberFormat="1" applyFont="1" applyFill="1" applyBorder="1" applyAlignment="1">
      <alignment vertical="center" wrapText="1"/>
    </xf>
    <xf numFmtId="0" fontId="0" fillId="5" borderId="28" xfId="0" applyFill="1" applyBorder="1" applyAlignment="1">
      <alignment vertical="center"/>
    </xf>
    <xf numFmtId="0" fontId="12" fillId="8" borderId="10" xfId="2" applyFont="1" applyFill="1" applyBorder="1" applyAlignment="1">
      <alignment horizontal="center" wrapText="1"/>
    </xf>
    <xf numFmtId="4" fontId="12" fillId="0" borderId="10" xfId="2" applyNumberFormat="1" applyFont="1" applyBorder="1" applyAlignment="1">
      <alignment vertical="center" wrapText="1"/>
    </xf>
    <xf numFmtId="0" fontId="8" fillId="2" borderId="5" xfId="3" applyFont="1" applyFill="1" applyBorder="1" applyAlignment="1">
      <alignment horizontal="center" wrapText="1"/>
    </xf>
    <xf numFmtId="0" fontId="39" fillId="0" borderId="5" xfId="0" applyFont="1" applyBorder="1" applyAlignment="1">
      <alignment horizontal="justify" vertical="center" wrapText="1"/>
    </xf>
    <xf numFmtId="0" fontId="42" fillId="16" borderId="5" xfId="0" applyFont="1" applyFill="1" applyBorder="1" applyAlignment="1">
      <alignment vertical="center" wrapText="1"/>
    </xf>
    <xf numFmtId="0" fontId="43" fillId="16" borderId="5" xfId="0" applyFont="1" applyFill="1" applyBorder="1" applyAlignment="1">
      <alignment vertical="center" wrapText="1"/>
    </xf>
    <xf numFmtId="0" fontId="42" fillId="17" borderId="5" xfId="0" applyFont="1" applyFill="1" applyBorder="1" applyAlignment="1">
      <alignment vertical="center" wrapText="1"/>
    </xf>
    <xf numFmtId="4" fontId="12" fillId="18" borderId="7" xfId="2" applyNumberFormat="1" applyFont="1" applyFill="1" applyBorder="1" applyAlignment="1">
      <alignment horizontal="right" vertical="center" wrapText="1"/>
    </xf>
    <xf numFmtId="0" fontId="42" fillId="19" borderId="5" xfId="0" applyFont="1" applyFill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16" borderId="5" xfId="0" applyFont="1" applyFill="1" applyBorder="1" applyAlignment="1">
      <alignment vertical="center" wrapText="1"/>
    </xf>
    <xf numFmtId="4" fontId="12" fillId="18" borderId="0" xfId="2" applyNumberFormat="1" applyFont="1" applyFill="1" applyAlignment="1">
      <alignment horizontal="right" vertical="center" wrapText="1"/>
    </xf>
    <xf numFmtId="0" fontId="41" fillId="0" borderId="5" xfId="0" applyFont="1" applyBorder="1" applyAlignment="1">
      <alignment vertical="center" wrapText="1"/>
    </xf>
    <xf numFmtId="0" fontId="41" fillId="0" borderId="5" xfId="0" applyFont="1" applyBorder="1" applyAlignment="1">
      <alignment horizontal="justify" vertical="center" wrapText="1"/>
    </xf>
    <xf numFmtId="0" fontId="41" fillId="0" borderId="5" xfId="0" applyFont="1" applyBorder="1" applyAlignment="1">
      <alignment vertical="center" wrapText="1"/>
    </xf>
    <xf numFmtId="0" fontId="44" fillId="0" borderId="5" xfId="0" applyFont="1" applyBorder="1" applyAlignment="1">
      <alignment vertical="center" wrapText="1"/>
    </xf>
    <xf numFmtId="0" fontId="41" fillId="0" borderId="5" xfId="0" applyFont="1" applyBorder="1" applyAlignment="1">
      <alignment horizontal="justify" vertical="center" wrapText="1"/>
    </xf>
    <xf numFmtId="0" fontId="44" fillId="0" borderId="5" xfId="0" applyFont="1" applyBorder="1" applyAlignment="1">
      <alignment vertical="center" wrapText="1"/>
    </xf>
    <xf numFmtId="0" fontId="43" fillId="17" borderId="5" xfId="0" applyFont="1" applyFill="1" applyBorder="1" applyAlignment="1">
      <alignment vertical="center" wrapText="1"/>
    </xf>
    <xf numFmtId="0" fontId="45" fillId="17" borderId="5" xfId="0" applyFont="1" applyFill="1" applyBorder="1" applyAlignment="1">
      <alignment vertical="center" wrapText="1"/>
    </xf>
    <xf numFmtId="0" fontId="41" fillId="0" borderId="29" xfId="0" applyFont="1" applyBorder="1" applyAlignment="1">
      <alignment horizontal="justify" vertical="center" wrapText="1"/>
    </xf>
    <xf numFmtId="0" fontId="42" fillId="16" borderId="29" xfId="0" applyFont="1" applyFill="1" applyBorder="1" applyAlignment="1">
      <alignment vertical="center" wrapText="1"/>
    </xf>
    <xf numFmtId="0" fontId="43" fillId="16" borderId="29" xfId="0" applyFont="1" applyFill="1" applyBorder="1" applyAlignment="1">
      <alignment vertical="center" wrapText="1"/>
    </xf>
    <xf numFmtId="0" fontId="42" fillId="17" borderId="29" xfId="0" applyFont="1" applyFill="1" applyBorder="1" applyAlignment="1">
      <alignment vertical="center" wrapText="1"/>
    </xf>
    <xf numFmtId="4" fontId="12" fillId="9" borderId="3" xfId="2" applyNumberFormat="1" applyFont="1" applyFill="1" applyBorder="1" applyAlignment="1">
      <alignment horizontal="right" vertical="center" wrapText="1"/>
    </xf>
  </cellXfs>
  <cellStyles count="9">
    <cellStyle name="Navadno" xfId="0" builtinId="0"/>
    <cellStyle name="Navadno 2" xfId="2" xr:uid="{43D341F0-5845-47F3-85A3-CDD386D69E11}"/>
    <cellStyle name="Navadno 3" xfId="7" xr:uid="{E1F76B77-79C1-4783-8073-A769FBEEC970}"/>
    <cellStyle name="Navadno 4" xfId="6" xr:uid="{F7AF2248-8A9D-421C-BA15-9E5BDE17BA22}"/>
    <cellStyle name="Navadno 5" xfId="8" xr:uid="{3D3A02D5-8CC5-4D9D-8418-A3575DBE2429}"/>
    <cellStyle name="Navadno_List1" xfId="4" xr:uid="{74535BAE-99DF-4EBC-9D82-95DA2A5EDF51}"/>
    <cellStyle name="Navadno_List1_1" xfId="3" xr:uid="{05C0153D-ACD0-486D-8094-14713BABDEDF}"/>
    <cellStyle name="Valuta" xfId="1" builtinId="4"/>
    <cellStyle name="Vejica 2" xfId="5" xr:uid="{8F5E8655-DBAF-4232-9B9E-DDBC1DC2B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rij Kern" id="{C90E0DA6-EAF0-4E53-85B8-F6D0EC261FC2}" userId="64cf132ee145a232" providerId="Windows Live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16" dT="2025-03-17T09:23:46.09" personId="{C90E0DA6-EAF0-4E53-85B8-F6D0EC261FC2}" id="{915B7832-7A44-482E-84BA-A58F9DF5B76B}">
    <text>Od zapornice do cerkve moste oziroma regionalne ceste</text>
  </threadedComment>
  <threadedComment ref="B518" dT="2025-03-17T09:25:12.02" personId="{C90E0DA6-EAF0-4E53-85B8-F6D0EC261FC2}" id="{5A104D80-A140-4C27-89FE-7192FB93E52C}">
    <text>Od zapornice do DSO, tudi brv</text>
  </threadedComment>
  <threadedComment ref="B525" dT="2025-03-17T09:21:08.68" personId="{C90E0DA6-EAF0-4E53-85B8-F6D0EC261FC2}" id="{B079AF55-871E-4B5E-8F82-1A3380B093C5}">
    <text>Pogledati račun KPK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07A3-426D-41DE-967F-35E1E300FECD}">
  <dimension ref="A1:BI1955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15" customWidth="1"/>
    <col min="3" max="3" width="55.140625" customWidth="1"/>
    <col min="4" max="4" width="12.85546875" hidden="1" customWidth="1"/>
    <col min="5" max="5" width="4.28515625" hidden="1" customWidth="1"/>
    <col min="6" max="6" width="19.28515625" customWidth="1"/>
    <col min="7" max="7" width="20.42578125" customWidth="1"/>
    <col min="8" max="9" width="19.28515625" customWidth="1"/>
  </cols>
  <sheetData>
    <row r="1" spans="1:10" x14ac:dyDescent="0.25">
      <c r="A1" s="1" t="s">
        <v>2039</v>
      </c>
      <c r="I1" t="s">
        <v>0</v>
      </c>
    </row>
    <row r="2" spans="1:10" x14ac:dyDescent="0.25">
      <c r="A2" s="1"/>
    </row>
    <row r="3" spans="1:10" x14ac:dyDescent="0.25">
      <c r="A3" s="2" t="s">
        <v>1</v>
      </c>
      <c r="B3" s="3" t="s">
        <v>2</v>
      </c>
      <c r="C3" s="3" t="s">
        <v>3</v>
      </c>
    </row>
    <row r="4" spans="1:10" x14ac:dyDescent="0.25">
      <c r="A4" s="3"/>
      <c r="B4" s="4" t="s">
        <v>4</v>
      </c>
      <c r="C4" s="3" t="s">
        <v>5</v>
      </c>
    </row>
    <row r="5" spans="1:10" x14ac:dyDescent="0.25">
      <c r="F5" s="5"/>
      <c r="G5" s="5"/>
      <c r="H5" s="5"/>
      <c r="I5" s="5"/>
    </row>
    <row r="6" spans="1:10" s="15" customFormat="1" ht="40.5" x14ac:dyDescent="0.25">
      <c r="A6" s="6" t="s">
        <v>6</v>
      </c>
      <c r="B6" s="7" t="s">
        <v>7</v>
      </c>
      <c r="C6" s="8" t="s">
        <v>8</v>
      </c>
      <c r="D6" s="9" t="s">
        <v>9</v>
      </c>
      <c r="E6" s="10"/>
      <c r="F6" s="11" t="s">
        <v>10</v>
      </c>
      <c r="G6" s="12" t="s">
        <v>11</v>
      </c>
      <c r="H6" s="13" t="s">
        <v>12</v>
      </c>
      <c r="I6" s="14" t="s">
        <v>13</v>
      </c>
    </row>
    <row r="7" spans="1:10" x14ac:dyDescent="0.25">
      <c r="A7" s="16" t="s">
        <v>14</v>
      </c>
      <c r="B7" s="17">
        <v>1274070</v>
      </c>
      <c r="C7" s="18" t="s">
        <v>15</v>
      </c>
      <c r="D7" s="19">
        <v>11707.5</v>
      </c>
      <c r="F7" s="20">
        <f>G7+H7+I7</f>
        <v>158841.70000000001</v>
      </c>
      <c r="G7" s="21">
        <v>6690.39</v>
      </c>
      <c r="H7" s="22">
        <v>0</v>
      </c>
      <c r="I7" s="23">
        <v>152151.31</v>
      </c>
    </row>
    <row r="8" spans="1:10" x14ac:dyDescent="0.25">
      <c r="A8" s="24" t="s">
        <v>14</v>
      </c>
      <c r="B8" s="25">
        <v>1272778</v>
      </c>
      <c r="C8" s="26" t="s">
        <v>16</v>
      </c>
      <c r="D8" s="27">
        <v>11707.5</v>
      </c>
      <c r="F8" s="20">
        <f t="shared" ref="F8:F71" si="0">G8+H8+I8</f>
        <v>212511.87</v>
      </c>
      <c r="G8" s="21">
        <v>5445.15</v>
      </c>
      <c r="H8" s="22">
        <v>0</v>
      </c>
      <c r="I8" s="23">
        <v>207066.72</v>
      </c>
    </row>
    <row r="9" spans="1:10" x14ac:dyDescent="0.25">
      <c r="F9" s="20"/>
      <c r="G9" s="21"/>
      <c r="H9" s="22"/>
      <c r="I9" s="23"/>
    </row>
    <row r="10" spans="1:10" x14ac:dyDescent="0.25">
      <c r="A10" s="24" t="s">
        <v>17</v>
      </c>
      <c r="B10" s="24">
        <v>1456342</v>
      </c>
      <c r="C10" s="28" t="s">
        <v>18</v>
      </c>
      <c r="D10" s="29">
        <v>34299.85</v>
      </c>
      <c r="F10" s="20">
        <f t="shared" si="0"/>
        <v>107124</v>
      </c>
      <c r="G10" s="21">
        <v>0</v>
      </c>
      <c r="H10" s="22">
        <v>107124</v>
      </c>
      <c r="I10" s="23">
        <v>0</v>
      </c>
    </row>
    <row r="11" spans="1:10" x14ac:dyDescent="0.25">
      <c r="A11" s="24" t="s">
        <v>17</v>
      </c>
      <c r="B11" s="24">
        <v>1456344</v>
      </c>
      <c r="C11" s="28" t="s">
        <v>19</v>
      </c>
      <c r="D11" s="29">
        <v>18328</v>
      </c>
      <c r="F11" s="20">
        <f t="shared" si="0"/>
        <v>368307.56</v>
      </c>
      <c r="G11" s="21">
        <v>0</v>
      </c>
      <c r="H11" s="22">
        <v>368307.56</v>
      </c>
      <c r="I11" s="23">
        <v>0</v>
      </c>
    </row>
    <row r="12" spans="1:10" x14ac:dyDescent="0.25">
      <c r="A12" s="24" t="s">
        <v>17</v>
      </c>
      <c r="B12" s="25">
        <v>1456343</v>
      </c>
      <c r="C12" s="30" t="s">
        <v>20</v>
      </c>
      <c r="D12" s="27">
        <v>78511</v>
      </c>
      <c r="E12" s="31"/>
      <c r="F12" s="20">
        <f t="shared" si="0"/>
        <v>975129.35</v>
      </c>
      <c r="G12" s="21">
        <v>10248</v>
      </c>
      <c r="H12" s="22">
        <v>854881.35</v>
      </c>
      <c r="I12" s="23">
        <v>110000</v>
      </c>
      <c r="J12" s="31"/>
    </row>
    <row r="13" spans="1:10" x14ac:dyDescent="0.25">
      <c r="A13" s="24" t="s">
        <v>17</v>
      </c>
      <c r="B13" s="25">
        <v>1231211</v>
      </c>
      <c r="C13" s="26" t="s">
        <v>21</v>
      </c>
      <c r="D13" s="27">
        <v>9285.5</v>
      </c>
      <c r="F13" s="20">
        <f t="shared" si="0"/>
        <v>230000</v>
      </c>
      <c r="G13" s="21">
        <v>0</v>
      </c>
      <c r="H13" s="22">
        <v>0</v>
      </c>
      <c r="I13" s="23">
        <v>230000</v>
      </c>
    </row>
    <row r="14" spans="1:10" x14ac:dyDescent="0.25">
      <c r="A14" s="24" t="s">
        <v>17</v>
      </c>
      <c r="B14" s="25">
        <v>1231180</v>
      </c>
      <c r="C14" s="26" t="s">
        <v>22</v>
      </c>
      <c r="D14" s="27">
        <v>1161.5</v>
      </c>
      <c r="F14" s="20">
        <f t="shared" si="0"/>
        <v>110000</v>
      </c>
      <c r="G14" s="21">
        <v>0</v>
      </c>
      <c r="H14" s="22">
        <v>0</v>
      </c>
      <c r="I14" s="23">
        <v>110000</v>
      </c>
    </row>
    <row r="15" spans="1:10" x14ac:dyDescent="0.25">
      <c r="F15" s="20"/>
      <c r="G15" s="21"/>
      <c r="H15" s="22"/>
      <c r="I15" s="23"/>
    </row>
    <row r="16" spans="1:10" x14ac:dyDescent="0.25">
      <c r="A16" s="24" t="s">
        <v>23</v>
      </c>
      <c r="B16" s="24">
        <v>1446291</v>
      </c>
      <c r="C16" s="28" t="s">
        <v>24</v>
      </c>
      <c r="D16" s="29">
        <v>14101.5</v>
      </c>
      <c r="F16" s="20">
        <f t="shared" si="0"/>
        <v>873185.47</v>
      </c>
      <c r="G16" s="21">
        <v>377011.28</v>
      </c>
      <c r="H16" s="22">
        <v>496174.18999999994</v>
      </c>
      <c r="I16" s="23">
        <v>0</v>
      </c>
    </row>
    <row r="17" spans="1:9" x14ac:dyDescent="0.25">
      <c r="A17" s="24" t="s">
        <v>23</v>
      </c>
      <c r="B17" s="24">
        <v>1446364</v>
      </c>
      <c r="C17" s="28" t="s">
        <v>25</v>
      </c>
      <c r="D17" s="29">
        <v>149707.85</v>
      </c>
      <c r="F17" s="20">
        <f t="shared" si="0"/>
        <v>338134.22</v>
      </c>
      <c r="G17" s="21">
        <v>10736</v>
      </c>
      <c r="H17" s="22">
        <v>327398.21999999997</v>
      </c>
      <c r="I17" s="23">
        <v>0</v>
      </c>
    </row>
    <row r="18" spans="1:9" x14ac:dyDescent="0.25">
      <c r="A18" s="24" t="s">
        <v>23</v>
      </c>
      <c r="B18" s="24">
        <v>1446490</v>
      </c>
      <c r="C18" s="28" t="s">
        <v>26</v>
      </c>
      <c r="D18" s="29">
        <v>23025</v>
      </c>
      <c r="F18" s="20">
        <f t="shared" si="0"/>
        <v>341672.22</v>
      </c>
      <c r="G18" s="21">
        <v>14274</v>
      </c>
      <c r="H18" s="22">
        <v>200000</v>
      </c>
      <c r="I18" s="23">
        <v>127398.21999999997</v>
      </c>
    </row>
    <row r="19" spans="1:9" x14ac:dyDescent="0.25">
      <c r="A19" s="24" t="s">
        <v>23</v>
      </c>
      <c r="B19" s="24">
        <v>1446844</v>
      </c>
      <c r="C19" s="28" t="s">
        <v>27</v>
      </c>
      <c r="D19" s="29">
        <v>50526</v>
      </c>
      <c r="F19" s="20">
        <f t="shared" si="0"/>
        <v>170443.3</v>
      </c>
      <c r="G19" s="21">
        <v>4270</v>
      </c>
      <c r="H19" s="22">
        <v>0</v>
      </c>
      <c r="I19" s="23">
        <v>166173.29999999999</v>
      </c>
    </row>
    <row r="20" spans="1:9" x14ac:dyDescent="0.25">
      <c r="A20" s="24" t="s">
        <v>23</v>
      </c>
      <c r="B20" s="24">
        <v>1446471</v>
      </c>
      <c r="C20" s="28" t="s">
        <v>28</v>
      </c>
      <c r="D20" s="29">
        <v>116602.2</v>
      </c>
      <c r="F20" s="20">
        <f t="shared" si="0"/>
        <v>50000</v>
      </c>
      <c r="G20" s="21">
        <v>0</v>
      </c>
      <c r="H20" s="22">
        <v>0</v>
      </c>
      <c r="I20" s="23">
        <v>50000</v>
      </c>
    </row>
    <row r="21" spans="1:9" x14ac:dyDescent="0.25">
      <c r="A21" s="24" t="s">
        <v>23</v>
      </c>
      <c r="B21" s="24">
        <v>1446553</v>
      </c>
      <c r="C21" s="28" t="s">
        <v>29</v>
      </c>
      <c r="D21" s="29">
        <v>251091.1</v>
      </c>
      <c r="F21" s="20">
        <f t="shared" si="0"/>
        <v>162587.94</v>
      </c>
      <c r="G21" s="21">
        <v>8662</v>
      </c>
      <c r="H21" s="22">
        <v>50000</v>
      </c>
      <c r="I21" s="23">
        <v>103925.94</v>
      </c>
    </row>
    <row r="22" spans="1:9" x14ac:dyDescent="0.25">
      <c r="A22" s="24" t="s">
        <v>23</v>
      </c>
      <c r="B22" s="24">
        <v>1446528</v>
      </c>
      <c r="C22" s="28" t="s">
        <v>30</v>
      </c>
      <c r="D22" s="29">
        <v>320244.02</v>
      </c>
      <c r="F22" s="20">
        <f t="shared" si="0"/>
        <v>320000</v>
      </c>
      <c r="G22" s="21">
        <v>0</v>
      </c>
      <c r="H22" s="22">
        <v>0</v>
      </c>
      <c r="I22" s="23">
        <v>320000</v>
      </c>
    </row>
    <row r="23" spans="1:9" x14ac:dyDescent="0.25">
      <c r="A23" s="24" t="s">
        <v>23</v>
      </c>
      <c r="B23" s="24">
        <v>1446429</v>
      </c>
      <c r="C23" s="28" t="s">
        <v>31</v>
      </c>
      <c r="D23" s="29">
        <v>45546</v>
      </c>
      <c r="F23" s="20">
        <f t="shared" si="0"/>
        <v>47500.3</v>
      </c>
      <c r="G23" s="21">
        <v>2500.3000000000002</v>
      </c>
      <c r="H23" s="22">
        <v>45000</v>
      </c>
      <c r="I23" s="23">
        <v>0</v>
      </c>
    </row>
    <row r="24" spans="1:9" x14ac:dyDescent="0.25">
      <c r="A24" s="24" t="s">
        <v>23</v>
      </c>
      <c r="B24" s="24">
        <v>1446599</v>
      </c>
      <c r="C24" s="28" t="s">
        <v>32</v>
      </c>
      <c r="D24" s="29">
        <v>626</v>
      </c>
      <c r="F24" s="20">
        <f t="shared" si="0"/>
        <v>1229850.43</v>
      </c>
      <c r="G24" s="21">
        <v>0</v>
      </c>
      <c r="H24" s="22">
        <v>100000</v>
      </c>
      <c r="I24" s="23">
        <v>1129850.43</v>
      </c>
    </row>
    <row r="25" spans="1:9" x14ac:dyDescent="0.25">
      <c r="F25" s="20"/>
      <c r="G25" s="21"/>
      <c r="H25" s="22"/>
      <c r="I25" s="23"/>
    </row>
    <row r="26" spans="1:9" ht="24" x14ac:dyDescent="0.25">
      <c r="A26" s="24" t="s">
        <v>33</v>
      </c>
      <c r="B26" s="32" t="s">
        <v>34</v>
      </c>
      <c r="C26" s="33" t="s">
        <v>35</v>
      </c>
      <c r="D26" s="29">
        <v>516662.97</v>
      </c>
      <c r="F26" s="20">
        <f t="shared" si="0"/>
        <v>5298000</v>
      </c>
      <c r="G26" s="21">
        <v>0</v>
      </c>
      <c r="H26" s="22">
        <v>298000</v>
      </c>
      <c r="I26" s="23">
        <v>5000000</v>
      </c>
    </row>
    <row r="27" spans="1:9" x14ac:dyDescent="0.25">
      <c r="A27" s="24" t="s">
        <v>33</v>
      </c>
      <c r="B27" s="32">
        <v>1229520</v>
      </c>
      <c r="C27" s="33" t="s">
        <v>36</v>
      </c>
      <c r="D27" s="29">
        <v>141071.89000000001</v>
      </c>
      <c r="F27" s="20">
        <f t="shared" si="0"/>
        <v>200533.2</v>
      </c>
      <c r="G27" s="21">
        <v>0</v>
      </c>
      <c r="H27" s="22">
        <v>200533.2</v>
      </c>
      <c r="I27" s="23">
        <v>0</v>
      </c>
    </row>
    <row r="28" spans="1:9" ht="24" x14ac:dyDescent="0.25">
      <c r="A28" s="24" t="s">
        <v>33</v>
      </c>
      <c r="B28" s="32" t="s">
        <v>37</v>
      </c>
      <c r="C28" s="33" t="s">
        <v>38</v>
      </c>
      <c r="D28" s="29">
        <f>60362.81+20865.23+19290.61</f>
        <v>100518.65</v>
      </c>
      <c r="F28" s="20">
        <f t="shared" si="0"/>
        <v>412178</v>
      </c>
      <c r="G28" s="21">
        <v>12178</v>
      </c>
      <c r="H28" s="22">
        <v>400000</v>
      </c>
      <c r="I28" s="23">
        <v>0</v>
      </c>
    </row>
    <row r="29" spans="1:9" x14ac:dyDescent="0.25">
      <c r="A29" s="24" t="s">
        <v>33</v>
      </c>
      <c r="B29" s="32">
        <v>1236325</v>
      </c>
      <c r="C29" s="33" t="s">
        <v>39</v>
      </c>
      <c r="D29" s="29">
        <v>81219.210000000006</v>
      </c>
      <c r="F29" s="20">
        <f t="shared" si="0"/>
        <v>696231.99</v>
      </c>
      <c r="G29" s="21">
        <v>209231.99</v>
      </c>
      <c r="H29" s="22">
        <v>232000</v>
      </c>
      <c r="I29" s="23">
        <v>255000</v>
      </c>
    </row>
    <row r="30" spans="1:9" x14ac:dyDescent="0.25">
      <c r="A30" s="24" t="s">
        <v>33</v>
      </c>
      <c r="B30" s="34">
        <v>1228001</v>
      </c>
      <c r="C30" s="35" t="s">
        <v>40</v>
      </c>
      <c r="D30" s="29">
        <v>570759</v>
      </c>
      <c r="F30" s="20">
        <f t="shared" si="0"/>
        <v>100346.81</v>
      </c>
      <c r="G30" s="21">
        <v>42346.81</v>
      </c>
      <c r="H30" s="22">
        <v>58000</v>
      </c>
      <c r="I30" s="23">
        <v>0</v>
      </c>
    </row>
    <row r="31" spans="1:9" x14ac:dyDescent="0.25">
      <c r="A31" s="24" t="s">
        <v>33</v>
      </c>
      <c r="B31" s="34">
        <v>1228015</v>
      </c>
      <c r="C31" s="35" t="s">
        <v>41</v>
      </c>
      <c r="D31" s="29">
        <v>154049.29</v>
      </c>
      <c r="F31" s="20">
        <f t="shared" si="0"/>
        <v>386912</v>
      </c>
      <c r="G31" s="21">
        <v>23912</v>
      </c>
      <c r="H31" s="22">
        <v>0</v>
      </c>
      <c r="I31" s="23">
        <v>363000</v>
      </c>
    </row>
    <row r="32" spans="1:9" x14ac:dyDescent="0.25">
      <c r="A32" s="24" t="s">
        <v>33</v>
      </c>
      <c r="B32" s="36">
        <v>1227419</v>
      </c>
      <c r="C32" s="35" t="s">
        <v>42</v>
      </c>
      <c r="D32" s="29">
        <v>422146.17</v>
      </c>
      <c r="F32" s="20">
        <f t="shared" si="0"/>
        <v>398751.4</v>
      </c>
      <c r="G32" s="21">
        <v>18751.400000000001</v>
      </c>
      <c r="H32" s="22">
        <v>0</v>
      </c>
      <c r="I32" s="23">
        <v>380000</v>
      </c>
    </row>
    <row r="33" spans="1:9" ht="24.75" x14ac:dyDescent="0.25">
      <c r="A33" s="24" t="s">
        <v>33</v>
      </c>
      <c r="B33" s="36" t="s">
        <v>43</v>
      </c>
      <c r="C33" s="35" t="s">
        <v>44</v>
      </c>
      <c r="D33" s="29">
        <f>44323.98+8659.43</f>
        <v>52983.41</v>
      </c>
      <c r="F33" s="20">
        <f t="shared" si="0"/>
        <v>449952.88</v>
      </c>
      <c r="G33" s="21">
        <v>106952.88</v>
      </c>
      <c r="H33" s="22">
        <v>343000</v>
      </c>
      <c r="I33" s="23">
        <v>0</v>
      </c>
    </row>
    <row r="34" spans="1:9" x14ac:dyDescent="0.25">
      <c r="A34" s="24" t="s">
        <v>33</v>
      </c>
      <c r="B34" s="34">
        <v>1229005</v>
      </c>
      <c r="C34" s="35" t="s">
        <v>45</v>
      </c>
      <c r="D34" s="29">
        <v>2127.7800000000002</v>
      </c>
      <c r="F34" s="20">
        <f t="shared" si="0"/>
        <v>10000</v>
      </c>
      <c r="G34" s="21">
        <v>0</v>
      </c>
      <c r="H34" s="22">
        <v>0</v>
      </c>
      <c r="I34" s="23">
        <v>10000</v>
      </c>
    </row>
    <row r="35" spans="1:9" x14ac:dyDescent="0.25">
      <c r="A35" s="24" t="s">
        <v>33</v>
      </c>
      <c r="B35" s="36">
        <v>1227253</v>
      </c>
      <c r="C35" s="35" t="s">
        <v>46</v>
      </c>
      <c r="D35" s="29">
        <v>369472.46</v>
      </c>
      <c r="F35" s="20">
        <f t="shared" si="0"/>
        <v>822745</v>
      </c>
      <c r="G35" s="21">
        <v>2745</v>
      </c>
      <c r="H35" s="22">
        <v>570000</v>
      </c>
      <c r="I35" s="23">
        <v>250000</v>
      </c>
    </row>
    <row r="36" spans="1:9" x14ac:dyDescent="0.25">
      <c r="A36" s="24" t="s">
        <v>33</v>
      </c>
      <c r="B36" s="34">
        <v>1227317</v>
      </c>
      <c r="C36" s="35" t="s">
        <v>47</v>
      </c>
      <c r="D36" s="29">
        <v>409905.5</v>
      </c>
      <c r="F36" s="20">
        <f t="shared" si="0"/>
        <v>462985.09</v>
      </c>
      <c r="G36" s="21">
        <v>454985.09</v>
      </c>
      <c r="H36" s="22">
        <v>8000</v>
      </c>
      <c r="I36" s="23">
        <v>0</v>
      </c>
    </row>
    <row r="37" spans="1:9" x14ac:dyDescent="0.25">
      <c r="A37" s="24" t="s">
        <v>33</v>
      </c>
      <c r="B37" s="34">
        <v>1229244</v>
      </c>
      <c r="C37" s="35" t="s">
        <v>48</v>
      </c>
      <c r="D37" s="29">
        <v>1142.1099999999999</v>
      </c>
      <c r="F37" s="20">
        <f t="shared" si="0"/>
        <v>10230</v>
      </c>
      <c r="G37" s="21">
        <v>0</v>
      </c>
      <c r="H37" s="22">
        <v>10230</v>
      </c>
      <c r="I37" s="23">
        <v>0</v>
      </c>
    </row>
    <row r="38" spans="1:9" x14ac:dyDescent="0.25">
      <c r="A38" s="24" t="s">
        <v>33</v>
      </c>
      <c r="B38" s="34">
        <v>1227127</v>
      </c>
      <c r="C38" s="35" t="s">
        <v>49</v>
      </c>
      <c r="D38" s="29">
        <v>58837.38</v>
      </c>
      <c r="F38" s="20">
        <f t="shared" si="0"/>
        <v>375053.6</v>
      </c>
      <c r="G38" s="21">
        <v>12053.6</v>
      </c>
      <c r="H38" s="22">
        <v>0</v>
      </c>
      <c r="I38" s="23">
        <v>363000</v>
      </c>
    </row>
    <row r="39" spans="1:9" x14ac:dyDescent="0.25">
      <c r="A39" s="24" t="s">
        <v>33</v>
      </c>
      <c r="B39" s="32">
        <v>1456388</v>
      </c>
      <c r="C39" s="33" t="s">
        <v>50</v>
      </c>
      <c r="D39" s="29">
        <v>183116.68</v>
      </c>
      <c r="F39" s="20">
        <f t="shared" si="0"/>
        <v>1251799.9099999999</v>
      </c>
      <c r="G39" s="21">
        <v>451799.91</v>
      </c>
      <c r="H39" s="22">
        <v>300000</v>
      </c>
      <c r="I39" s="23">
        <v>500000</v>
      </c>
    </row>
    <row r="40" spans="1:9" x14ac:dyDescent="0.25">
      <c r="A40" s="24" t="s">
        <v>33</v>
      </c>
      <c r="B40" s="34">
        <v>1229315</v>
      </c>
      <c r="C40" s="35" t="s">
        <v>51</v>
      </c>
      <c r="D40" s="29"/>
      <c r="E40" s="29"/>
      <c r="F40" s="20">
        <f>G40+H40+I40</f>
        <v>80000</v>
      </c>
      <c r="G40" s="21">
        <v>0</v>
      </c>
      <c r="H40" s="22">
        <v>80000</v>
      </c>
      <c r="I40" s="23">
        <v>0</v>
      </c>
    </row>
    <row r="41" spans="1:9" x14ac:dyDescent="0.25">
      <c r="A41" s="38" t="s">
        <v>33</v>
      </c>
      <c r="B41" s="39" t="s">
        <v>52</v>
      </c>
      <c r="C41" s="40" t="s">
        <v>53</v>
      </c>
      <c r="D41" s="41"/>
      <c r="E41" s="42"/>
      <c r="F41" s="43">
        <f t="shared" si="0"/>
        <v>17800000</v>
      </c>
      <c r="G41" s="21">
        <v>0</v>
      </c>
      <c r="H41" s="22">
        <v>11600000</v>
      </c>
      <c r="I41" s="23">
        <v>6200000</v>
      </c>
    </row>
    <row r="42" spans="1:9" x14ac:dyDescent="0.25">
      <c r="F42" s="20"/>
      <c r="G42" s="21"/>
      <c r="H42" s="22"/>
      <c r="I42" s="23"/>
    </row>
    <row r="43" spans="1:9" x14ac:dyDescent="0.25">
      <c r="A43" s="24" t="s">
        <v>54</v>
      </c>
      <c r="B43" s="24">
        <v>1456372</v>
      </c>
      <c r="C43" s="44" t="s">
        <v>55</v>
      </c>
      <c r="D43" s="45">
        <v>6453.19</v>
      </c>
      <c r="F43" s="20">
        <f t="shared" si="0"/>
        <v>548643.5</v>
      </c>
      <c r="G43" s="21">
        <v>20343.5</v>
      </c>
      <c r="H43" s="22">
        <v>528300</v>
      </c>
      <c r="I43" s="23">
        <v>0</v>
      </c>
    </row>
    <row r="44" spans="1:9" x14ac:dyDescent="0.25">
      <c r="A44" s="24" t="s">
        <v>54</v>
      </c>
      <c r="B44" s="24">
        <v>1445563</v>
      </c>
      <c r="C44" s="44" t="s">
        <v>56</v>
      </c>
      <c r="D44" s="46">
        <v>12776.4</v>
      </c>
      <c r="F44" s="20">
        <f t="shared" si="0"/>
        <v>110000</v>
      </c>
      <c r="G44" s="21">
        <v>0</v>
      </c>
      <c r="H44" s="22">
        <v>110000</v>
      </c>
      <c r="I44" s="23">
        <v>0</v>
      </c>
    </row>
    <row r="45" spans="1:9" x14ac:dyDescent="0.25">
      <c r="A45" s="24" t="s">
        <v>54</v>
      </c>
      <c r="B45" s="24">
        <v>1445688</v>
      </c>
      <c r="C45" s="44" t="s">
        <v>57</v>
      </c>
      <c r="D45" s="29">
        <v>12698.4</v>
      </c>
      <c r="F45" s="20">
        <f t="shared" si="0"/>
        <v>110000</v>
      </c>
      <c r="G45" s="21">
        <v>0</v>
      </c>
      <c r="H45" s="22">
        <v>110000</v>
      </c>
      <c r="I45" s="23">
        <v>0</v>
      </c>
    </row>
    <row r="46" spans="1:9" x14ac:dyDescent="0.25">
      <c r="A46" s="24" t="s">
        <v>54</v>
      </c>
      <c r="B46" s="24">
        <v>1446536</v>
      </c>
      <c r="C46" s="28" t="s">
        <v>58</v>
      </c>
      <c r="D46" s="47">
        <v>12096</v>
      </c>
      <c r="F46" s="20">
        <f t="shared" si="0"/>
        <v>310000</v>
      </c>
      <c r="G46" s="21">
        <v>0</v>
      </c>
      <c r="H46" s="22">
        <v>310000</v>
      </c>
      <c r="I46" s="23">
        <v>0</v>
      </c>
    </row>
    <row r="47" spans="1:9" x14ac:dyDescent="0.25">
      <c r="A47" s="24"/>
      <c r="B47" s="24"/>
      <c r="C47" s="28"/>
      <c r="D47" s="47"/>
      <c r="F47" s="20"/>
      <c r="G47" s="21"/>
      <c r="H47" s="22"/>
      <c r="I47" s="23"/>
    </row>
    <row r="48" spans="1:9" x14ac:dyDescent="0.25">
      <c r="A48" s="24" t="s">
        <v>59</v>
      </c>
      <c r="B48" s="34">
        <v>1285011</v>
      </c>
      <c r="C48" s="28" t="s">
        <v>60</v>
      </c>
      <c r="D48" s="29">
        <v>701578.62</v>
      </c>
      <c r="F48" s="20">
        <f t="shared" si="0"/>
        <v>322456.83</v>
      </c>
      <c r="G48" s="21">
        <v>296783.89</v>
      </c>
      <c r="H48" s="22">
        <v>25672.94</v>
      </c>
      <c r="I48" s="23">
        <v>0</v>
      </c>
    </row>
    <row r="49" spans="1:9" x14ac:dyDescent="0.25">
      <c r="A49" s="24" t="s">
        <v>59</v>
      </c>
      <c r="B49" s="34">
        <v>1283605</v>
      </c>
      <c r="C49" s="28" t="s">
        <v>61</v>
      </c>
      <c r="D49" s="29">
        <v>444221.34</v>
      </c>
      <c r="F49" s="20">
        <f t="shared" si="0"/>
        <v>529125.06000000006</v>
      </c>
      <c r="G49" s="21">
        <v>379254.67</v>
      </c>
      <c r="H49" s="22">
        <v>149870.39000000001</v>
      </c>
      <c r="I49" s="23">
        <v>0</v>
      </c>
    </row>
    <row r="50" spans="1:9" x14ac:dyDescent="0.25">
      <c r="A50" s="24" t="s">
        <v>59</v>
      </c>
      <c r="B50" s="34">
        <v>1285038</v>
      </c>
      <c r="C50" s="28" t="s">
        <v>62</v>
      </c>
      <c r="D50" s="29">
        <v>515160.61</v>
      </c>
      <c r="F50" s="20">
        <f t="shared" si="0"/>
        <v>930248.35999999987</v>
      </c>
      <c r="G50" s="21">
        <v>569127.06999999995</v>
      </c>
      <c r="H50" s="22">
        <v>361121.29</v>
      </c>
      <c r="I50" s="23">
        <v>0</v>
      </c>
    </row>
    <row r="51" spans="1:9" x14ac:dyDescent="0.25">
      <c r="A51" s="24" t="s">
        <v>59</v>
      </c>
      <c r="B51" s="34">
        <v>1284913</v>
      </c>
      <c r="C51" s="28" t="s">
        <v>63</v>
      </c>
      <c r="D51" s="29">
        <v>27791.84</v>
      </c>
      <c r="F51" s="20">
        <f t="shared" si="0"/>
        <v>11895.8</v>
      </c>
      <c r="G51" s="21">
        <v>8229.39</v>
      </c>
      <c r="H51" s="22">
        <v>3666.41</v>
      </c>
      <c r="I51" s="23">
        <v>0</v>
      </c>
    </row>
    <row r="52" spans="1:9" x14ac:dyDescent="0.25">
      <c r="A52" s="24" t="s">
        <v>59</v>
      </c>
      <c r="B52" s="34">
        <v>1249650</v>
      </c>
      <c r="C52" s="28" t="s">
        <v>64</v>
      </c>
      <c r="D52" s="29">
        <v>54503.15</v>
      </c>
      <c r="F52" s="20">
        <f t="shared" si="0"/>
        <v>248373.92</v>
      </c>
      <c r="G52" s="21">
        <v>203755.63</v>
      </c>
      <c r="H52" s="22">
        <v>44618.29</v>
      </c>
      <c r="I52" s="23">
        <v>0</v>
      </c>
    </row>
    <row r="53" spans="1:9" x14ac:dyDescent="0.25">
      <c r="A53" s="24" t="s">
        <v>59</v>
      </c>
      <c r="B53" s="34">
        <v>1237617</v>
      </c>
      <c r="C53" s="28" t="s">
        <v>65</v>
      </c>
      <c r="D53" s="29">
        <v>11381.16</v>
      </c>
      <c r="F53" s="20">
        <f t="shared" si="0"/>
        <v>405327.5</v>
      </c>
      <c r="G53" s="21">
        <v>190148.37</v>
      </c>
      <c r="H53" s="22">
        <v>215179.13</v>
      </c>
      <c r="I53" s="23">
        <v>0</v>
      </c>
    </row>
    <row r="54" spans="1:9" x14ac:dyDescent="0.25">
      <c r="F54" s="20"/>
      <c r="G54" s="21"/>
      <c r="H54" s="22"/>
      <c r="I54" s="23"/>
    </row>
    <row r="55" spans="1:9" ht="24.75" x14ac:dyDescent="0.25">
      <c r="A55" s="24" t="s">
        <v>66</v>
      </c>
      <c r="B55" s="24">
        <v>1242075</v>
      </c>
      <c r="C55" s="44" t="s">
        <v>67</v>
      </c>
      <c r="D55" s="29">
        <v>8328.06</v>
      </c>
      <c r="F55" s="20">
        <f t="shared" si="0"/>
        <v>25000</v>
      </c>
      <c r="G55" s="21">
        <v>0</v>
      </c>
      <c r="H55" s="22">
        <v>25000</v>
      </c>
      <c r="I55" s="23">
        <v>0</v>
      </c>
    </row>
    <row r="56" spans="1:9" ht="24.75" x14ac:dyDescent="0.25">
      <c r="A56" s="24" t="s">
        <v>66</v>
      </c>
      <c r="B56" s="24">
        <v>1241132</v>
      </c>
      <c r="C56" s="44" t="s">
        <v>68</v>
      </c>
      <c r="D56" s="29">
        <v>7952.25</v>
      </c>
      <c r="F56" s="20">
        <f t="shared" si="0"/>
        <v>210482</v>
      </c>
      <c r="G56" s="21">
        <v>30482</v>
      </c>
      <c r="H56" s="22">
        <v>0</v>
      </c>
      <c r="I56" s="23">
        <v>180000</v>
      </c>
    </row>
    <row r="57" spans="1:9" x14ac:dyDescent="0.25">
      <c r="F57" s="20"/>
      <c r="G57" s="21"/>
      <c r="H57" s="22"/>
      <c r="I57" s="23"/>
    </row>
    <row r="58" spans="1:9" x14ac:dyDescent="0.25">
      <c r="A58" s="24" t="s">
        <v>69</v>
      </c>
      <c r="B58" s="24">
        <v>1352846</v>
      </c>
      <c r="C58" s="44" t="s">
        <v>70</v>
      </c>
      <c r="D58" s="29">
        <v>213387.47</v>
      </c>
      <c r="F58" s="20">
        <f t="shared" si="0"/>
        <v>1089460</v>
      </c>
      <c r="G58" s="21">
        <v>0</v>
      </c>
      <c r="H58" s="22">
        <v>272365</v>
      </c>
      <c r="I58" s="23">
        <v>817095</v>
      </c>
    </row>
    <row r="59" spans="1:9" x14ac:dyDescent="0.25">
      <c r="A59" s="24" t="s">
        <v>69</v>
      </c>
      <c r="B59" s="24">
        <v>1281009</v>
      </c>
      <c r="C59" s="28" t="s">
        <v>71</v>
      </c>
      <c r="D59" s="29">
        <v>36354.769999999997</v>
      </c>
      <c r="F59" s="20">
        <f t="shared" si="0"/>
        <v>220811.74</v>
      </c>
      <c r="G59" s="21">
        <v>0</v>
      </c>
      <c r="H59" s="22">
        <v>220811.74</v>
      </c>
      <c r="I59" s="23">
        <v>0</v>
      </c>
    </row>
    <row r="60" spans="1:9" x14ac:dyDescent="0.25">
      <c r="A60" s="24" t="s">
        <v>69</v>
      </c>
      <c r="B60" s="24">
        <v>1445672</v>
      </c>
      <c r="C60" s="28" t="s">
        <v>72</v>
      </c>
      <c r="D60" s="29">
        <v>146601.98000000001</v>
      </c>
      <c r="F60" s="20">
        <f t="shared" si="0"/>
        <v>2445929.34</v>
      </c>
      <c r="G60" s="21">
        <v>0</v>
      </c>
      <c r="H60" s="22">
        <v>2421401.34</v>
      </c>
      <c r="I60" s="23">
        <v>24528</v>
      </c>
    </row>
    <row r="61" spans="1:9" x14ac:dyDescent="0.25">
      <c r="A61" s="24" t="s">
        <v>69</v>
      </c>
      <c r="B61" s="24">
        <v>1445521</v>
      </c>
      <c r="C61" s="28" t="s">
        <v>73</v>
      </c>
      <c r="D61" s="29">
        <v>22661.54</v>
      </c>
      <c r="F61" s="20">
        <f t="shared" si="0"/>
        <v>125000</v>
      </c>
      <c r="G61" s="21">
        <v>0</v>
      </c>
      <c r="H61" s="22">
        <v>25000</v>
      </c>
      <c r="I61" s="23">
        <v>100000</v>
      </c>
    </row>
    <row r="62" spans="1:9" x14ac:dyDescent="0.25">
      <c r="A62" s="24" t="s">
        <v>69</v>
      </c>
      <c r="B62" s="24">
        <v>1443880</v>
      </c>
      <c r="C62" s="24" t="s">
        <v>74</v>
      </c>
      <c r="D62" s="29">
        <v>22066.52</v>
      </c>
      <c r="F62" s="20">
        <f t="shared" si="0"/>
        <v>300469.58999999997</v>
      </c>
      <c r="G62" s="21">
        <v>0</v>
      </c>
      <c r="H62" s="22">
        <v>200313.06</v>
      </c>
      <c r="I62" s="23">
        <v>100156.53</v>
      </c>
    </row>
    <row r="63" spans="1:9" x14ac:dyDescent="0.25">
      <c r="A63" s="24" t="s">
        <v>69</v>
      </c>
      <c r="B63" s="24">
        <v>1352795</v>
      </c>
      <c r="C63" s="28" t="s">
        <v>70</v>
      </c>
      <c r="D63" s="29">
        <v>22913.9</v>
      </c>
      <c r="F63" s="20">
        <f t="shared" si="0"/>
        <v>1233710.94</v>
      </c>
      <c r="G63" s="21">
        <v>0</v>
      </c>
      <c r="H63" s="22">
        <v>308427.74</v>
      </c>
      <c r="I63" s="23">
        <v>925283.2</v>
      </c>
    </row>
    <row r="64" spans="1:9" x14ac:dyDescent="0.25">
      <c r="F64" s="20">
        <f t="shared" si="0"/>
        <v>0</v>
      </c>
      <c r="G64" s="21">
        <v>0</v>
      </c>
      <c r="H64" s="22">
        <v>0</v>
      </c>
      <c r="I64" s="23">
        <v>0</v>
      </c>
    </row>
    <row r="65" spans="1:9" x14ac:dyDescent="0.25">
      <c r="A65" s="24" t="s">
        <v>75</v>
      </c>
      <c r="B65" s="24">
        <v>1228801</v>
      </c>
      <c r="C65" s="28" t="s">
        <v>76</v>
      </c>
      <c r="D65" s="29">
        <v>36479.42</v>
      </c>
      <c r="F65" s="20">
        <f t="shared" si="0"/>
        <v>281682.99</v>
      </c>
      <c r="G65" s="21">
        <v>0</v>
      </c>
      <c r="H65" s="22">
        <v>281682.99</v>
      </c>
      <c r="I65" s="23">
        <v>0</v>
      </c>
    </row>
    <row r="66" spans="1:9" x14ac:dyDescent="0.25">
      <c r="A66" s="24" t="s">
        <v>75</v>
      </c>
      <c r="B66" s="24">
        <v>1229114</v>
      </c>
      <c r="C66" s="28" t="s">
        <v>77</v>
      </c>
      <c r="D66" s="29">
        <v>71402.61</v>
      </c>
      <c r="F66" s="20">
        <f t="shared" si="0"/>
        <v>496881.15</v>
      </c>
      <c r="G66" s="21">
        <v>0</v>
      </c>
      <c r="H66" s="22">
        <v>496881.15</v>
      </c>
      <c r="I66" s="23">
        <v>0</v>
      </c>
    </row>
    <row r="67" spans="1:9" x14ac:dyDescent="0.25">
      <c r="A67" s="24" t="s">
        <v>75</v>
      </c>
      <c r="B67" s="24">
        <v>1444036</v>
      </c>
      <c r="C67" s="28" t="s">
        <v>78</v>
      </c>
      <c r="D67" s="29">
        <v>11358.97</v>
      </c>
      <c r="F67" s="20">
        <f t="shared" si="0"/>
        <v>449244.88</v>
      </c>
      <c r="G67" s="21">
        <v>0</v>
      </c>
      <c r="H67" s="22">
        <v>449244.88</v>
      </c>
      <c r="I67" s="23">
        <v>0</v>
      </c>
    </row>
    <row r="68" spans="1:9" x14ac:dyDescent="0.25">
      <c r="A68" s="24" t="s">
        <v>75</v>
      </c>
      <c r="B68" s="25">
        <v>1228873</v>
      </c>
      <c r="C68" s="26" t="s">
        <v>79</v>
      </c>
      <c r="D68" s="27">
        <v>103790.12</v>
      </c>
      <c r="F68" s="20">
        <f t="shared" si="0"/>
        <v>371340.11</v>
      </c>
      <c r="G68" s="21">
        <v>0</v>
      </c>
      <c r="H68" s="22">
        <v>371340.11</v>
      </c>
      <c r="I68" s="23">
        <v>0</v>
      </c>
    </row>
    <row r="69" spans="1:9" x14ac:dyDescent="0.25">
      <c r="A69" s="24" t="s">
        <v>75</v>
      </c>
      <c r="B69">
        <v>1229531</v>
      </c>
      <c r="C69" s="48" t="s">
        <v>80</v>
      </c>
      <c r="D69" s="49">
        <v>278291.09000000003</v>
      </c>
      <c r="F69" s="20">
        <f t="shared" si="0"/>
        <v>181292.7</v>
      </c>
      <c r="G69" s="21">
        <v>0</v>
      </c>
      <c r="H69" s="22">
        <v>181292.7</v>
      </c>
      <c r="I69" s="23">
        <v>0</v>
      </c>
    </row>
    <row r="70" spans="1:9" x14ac:dyDescent="0.25">
      <c r="A70" s="50" t="s">
        <v>75</v>
      </c>
      <c r="B70" s="24">
        <v>1229098</v>
      </c>
      <c r="C70" s="28" t="s">
        <v>81</v>
      </c>
      <c r="D70" s="29">
        <v>133959.16</v>
      </c>
      <c r="F70" s="20">
        <f t="shared" si="0"/>
        <v>242944.17</v>
      </c>
      <c r="G70" s="21">
        <v>0</v>
      </c>
      <c r="H70" s="22">
        <v>242944.17</v>
      </c>
      <c r="I70" s="23">
        <v>0</v>
      </c>
    </row>
    <row r="71" spans="1:9" x14ac:dyDescent="0.25">
      <c r="A71" s="24" t="s">
        <v>75</v>
      </c>
      <c r="B71" s="51">
        <v>1229138</v>
      </c>
      <c r="C71" s="52" t="s">
        <v>82</v>
      </c>
      <c r="D71" s="27">
        <v>71578.600000000006</v>
      </c>
      <c r="F71" s="20">
        <f t="shared" si="0"/>
        <v>496484.13</v>
      </c>
      <c r="G71" s="21">
        <v>0</v>
      </c>
      <c r="H71" s="22">
        <v>496484.13</v>
      </c>
      <c r="I71" s="23">
        <v>0</v>
      </c>
    </row>
    <row r="72" spans="1:9" x14ac:dyDescent="0.25">
      <c r="A72" s="24" t="s">
        <v>75</v>
      </c>
      <c r="B72" s="50">
        <v>1444525</v>
      </c>
      <c r="C72" s="48" t="s">
        <v>83</v>
      </c>
      <c r="D72" s="49">
        <v>15653.23</v>
      </c>
      <c r="F72" s="20">
        <f t="shared" ref="F72:F135" si="1">G72+H72+I72</f>
        <v>444712.00000000006</v>
      </c>
      <c r="G72" s="21">
        <v>13298</v>
      </c>
      <c r="H72" s="22">
        <v>174119.46000000002</v>
      </c>
      <c r="I72" s="23">
        <v>257294.54000000004</v>
      </c>
    </row>
    <row r="73" spans="1:9" x14ac:dyDescent="0.25">
      <c r="A73" s="53" t="s">
        <v>75</v>
      </c>
      <c r="B73" s="24">
        <v>1229138</v>
      </c>
      <c r="C73" s="28" t="s">
        <v>84</v>
      </c>
      <c r="D73" s="29">
        <v>42080.47</v>
      </c>
      <c r="F73" s="20">
        <f t="shared" si="1"/>
        <v>318831.15999999997</v>
      </c>
      <c r="G73" s="21">
        <v>0</v>
      </c>
      <c r="H73" s="22">
        <v>154114.353</v>
      </c>
      <c r="I73" s="23">
        <v>164716.80699999997</v>
      </c>
    </row>
    <row r="74" spans="1:9" x14ac:dyDescent="0.25">
      <c r="A74" s="53" t="s">
        <v>75</v>
      </c>
      <c r="B74">
        <v>1229608</v>
      </c>
      <c r="C74" s="48" t="s">
        <v>85</v>
      </c>
      <c r="D74" s="49">
        <v>43385.68</v>
      </c>
      <c r="F74" s="20">
        <f t="shared" si="1"/>
        <v>460673.44</v>
      </c>
      <c r="G74" s="21">
        <v>0</v>
      </c>
      <c r="H74" s="22">
        <v>126400</v>
      </c>
      <c r="I74" s="23">
        <v>334273.44</v>
      </c>
    </row>
    <row r="75" spans="1:9" x14ac:dyDescent="0.25">
      <c r="A75" s="53" t="s">
        <v>75</v>
      </c>
      <c r="B75" s="24">
        <v>1447201</v>
      </c>
      <c r="C75" s="28" t="s">
        <v>86</v>
      </c>
      <c r="D75" s="29">
        <v>14817.08</v>
      </c>
      <c r="F75" s="20">
        <f t="shared" si="1"/>
        <v>196238.84</v>
      </c>
      <c r="G75" s="21">
        <v>0</v>
      </c>
      <c r="H75" s="22">
        <v>73600</v>
      </c>
      <c r="I75" s="23">
        <v>122638.84</v>
      </c>
    </row>
    <row r="76" spans="1:9" x14ac:dyDescent="0.25">
      <c r="A76" s="53" t="s">
        <v>75</v>
      </c>
      <c r="B76" s="24">
        <v>1444102</v>
      </c>
      <c r="C76" s="28" t="s">
        <v>87</v>
      </c>
      <c r="D76" s="29">
        <v>159172.65</v>
      </c>
      <c r="F76" s="20">
        <f t="shared" si="1"/>
        <v>170000</v>
      </c>
      <c r="G76" s="21">
        <v>0</v>
      </c>
      <c r="H76" s="22">
        <v>0</v>
      </c>
      <c r="I76" s="23">
        <v>170000</v>
      </c>
    </row>
    <row r="77" spans="1:9" x14ac:dyDescent="0.25">
      <c r="A77" s="53" t="s">
        <v>75</v>
      </c>
      <c r="B77" s="24">
        <v>1444170</v>
      </c>
      <c r="C77" s="28" t="s">
        <v>88</v>
      </c>
      <c r="D77" s="29">
        <v>286118.08</v>
      </c>
      <c r="F77" s="20">
        <f t="shared" si="1"/>
        <v>220043.44</v>
      </c>
      <c r="G77" s="21">
        <v>0</v>
      </c>
      <c r="H77" s="22">
        <v>0</v>
      </c>
      <c r="I77" s="23">
        <v>220043.44</v>
      </c>
    </row>
    <row r="78" spans="1:9" x14ac:dyDescent="0.25">
      <c r="F78" s="20">
        <f t="shared" si="1"/>
        <v>0</v>
      </c>
      <c r="G78" s="21">
        <v>0</v>
      </c>
      <c r="H78" s="22">
        <v>0</v>
      </c>
      <c r="I78" s="23">
        <v>0</v>
      </c>
    </row>
    <row r="79" spans="1:9" x14ac:dyDescent="0.25">
      <c r="A79" s="24" t="s">
        <v>89</v>
      </c>
      <c r="B79" s="24" t="s">
        <v>90</v>
      </c>
      <c r="C79" s="24" t="s">
        <v>91</v>
      </c>
      <c r="D79" s="29">
        <v>32189427.350000001</v>
      </c>
      <c r="F79" s="20">
        <f t="shared" si="1"/>
        <v>3361128.1399999997</v>
      </c>
      <c r="G79" s="21">
        <v>2766268.7199999997</v>
      </c>
      <c r="H79" s="22">
        <v>594859.42000000004</v>
      </c>
      <c r="I79" s="23">
        <v>0</v>
      </c>
    </row>
    <row r="80" spans="1:9" x14ac:dyDescent="0.25">
      <c r="A80" s="24" t="s">
        <v>89</v>
      </c>
      <c r="B80" s="24" t="s">
        <v>92</v>
      </c>
      <c r="C80" s="24" t="s">
        <v>93</v>
      </c>
      <c r="D80" s="29"/>
      <c r="F80" s="20">
        <f t="shared" si="1"/>
        <v>1597045.18</v>
      </c>
      <c r="G80" s="21">
        <v>40134.949999999997</v>
      </c>
      <c r="H80" s="22">
        <v>1556910.23</v>
      </c>
      <c r="I80" s="23">
        <v>0</v>
      </c>
    </row>
    <row r="81" spans="1:9" x14ac:dyDescent="0.25">
      <c r="A81" s="24" t="s">
        <v>89</v>
      </c>
      <c r="B81" s="24" t="s">
        <v>94</v>
      </c>
      <c r="C81" s="24" t="s">
        <v>95</v>
      </c>
      <c r="D81" s="29"/>
      <c r="F81" s="20">
        <f t="shared" si="1"/>
        <v>2050000</v>
      </c>
      <c r="G81" s="21">
        <v>0</v>
      </c>
      <c r="H81" s="22">
        <v>850000</v>
      </c>
      <c r="I81" s="23">
        <v>1200000</v>
      </c>
    </row>
    <row r="82" spans="1:9" x14ac:dyDescent="0.25">
      <c r="A82" s="24" t="s">
        <v>89</v>
      </c>
      <c r="B82" s="24">
        <v>1352845</v>
      </c>
      <c r="C82" s="24" t="s">
        <v>96</v>
      </c>
      <c r="D82" s="29">
        <v>1502693.7</v>
      </c>
      <c r="F82" s="20">
        <f t="shared" si="1"/>
        <v>1077751.8799999999</v>
      </c>
      <c r="G82" s="21">
        <v>7751.88</v>
      </c>
      <c r="H82" s="22">
        <v>1070000</v>
      </c>
      <c r="I82" s="23">
        <v>0</v>
      </c>
    </row>
    <row r="83" spans="1:9" x14ac:dyDescent="0.25">
      <c r="A83" s="24" t="s">
        <v>89</v>
      </c>
      <c r="B83" s="24">
        <v>1245202</v>
      </c>
      <c r="C83" s="24" t="s">
        <v>97</v>
      </c>
      <c r="D83" s="29">
        <v>13520011.779999999</v>
      </c>
      <c r="F83" s="20">
        <f t="shared" si="1"/>
        <v>3271094.94</v>
      </c>
      <c r="G83" s="21">
        <v>2159596.88</v>
      </c>
      <c r="H83" s="22">
        <v>1111498.06</v>
      </c>
      <c r="I83" s="23">
        <v>0</v>
      </c>
    </row>
    <row r="84" spans="1:9" x14ac:dyDescent="0.25">
      <c r="A84" s="24" t="s">
        <v>89</v>
      </c>
      <c r="B84" s="24">
        <v>1444840</v>
      </c>
      <c r="C84" s="24" t="s">
        <v>98</v>
      </c>
      <c r="D84" s="29">
        <v>103902.29</v>
      </c>
      <c r="F84" s="20">
        <f t="shared" si="1"/>
        <v>804640.74</v>
      </c>
      <c r="G84" s="21">
        <v>640.74</v>
      </c>
      <c r="H84" s="22">
        <v>804000</v>
      </c>
      <c r="I84" s="23">
        <v>0</v>
      </c>
    </row>
    <row r="85" spans="1:9" x14ac:dyDescent="0.25">
      <c r="A85" s="24" t="s">
        <v>89</v>
      </c>
      <c r="B85" s="24">
        <v>1245195</v>
      </c>
      <c r="C85" s="24" t="s">
        <v>99</v>
      </c>
      <c r="D85" s="29">
        <v>25050915.18</v>
      </c>
      <c r="F85" s="20">
        <f t="shared" si="1"/>
        <v>768564.64000000013</v>
      </c>
      <c r="G85" s="21">
        <v>638405.07000000007</v>
      </c>
      <c r="H85" s="22">
        <v>130159.57</v>
      </c>
      <c r="I85" s="23">
        <v>0</v>
      </c>
    </row>
    <row r="86" spans="1:9" x14ac:dyDescent="0.25">
      <c r="A86" s="24" t="s">
        <v>89</v>
      </c>
      <c r="B86" s="24">
        <v>1245137</v>
      </c>
      <c r="C86" s="24" t="s">
        <v>100</v>
      </c>
      <c r="D86" s="29">
        <v>7909253.7300000004</v>
      </c>
      <c r="F86" s="20">
        <f t="shared" si="1"/>
        <v>2510298.23</v>
      </c>
      <c r="G86" s="21">
        <v>855621.39</v>
      </c>
      <c r="H86" s="22">
        <v>1654676.8399999999</v>
      </c>
      <c r="I86" s="23">
        <v>0</v>
      </c>
    </row>
    <row r="87" spans="1:9" x14ac:dyDescent="0.25">
      <c r="A87" s="24" t="s">
        <v>89</v>
      </c>
      <c r="B87" s="24">
        <v>1245022</v>
      </c>
      <c r="C87" s="24" t="s">
        <v>101</v>
      </c>
      <c r="D87" s="29">
        <v>3941178.24</v>
      </c>
      <c r="F87" s="20">
        <f t="shared" si="1"/>
        <v>1450000</v>
      </c>
      <c r="G87" s="21">
        <v>0</v>
      </c>
      <c r="H87" s="22">
        <v>1400000</v>
      </c>
      <c r="I87" s="23">
        <v>50000</v>
      </c>
    </row>
    <row r="88" spans="1:9" x14ac:dyDescent="0.25">
      <c r="A88" s="24" t="s">
        <v>89</v>
      </c>
      <c r="B88" s="24">
        <v>1244851</v>
      </c>
      <c r="C88" s="24" t="s">
        <v>102</v>
      </c>
      <c r="D88" s="29">
        <v>714362.96</v>
      </c>
      <c r="F88" s="20">
        <f t="shared" si="1"/>
        <v>750000</v>
      </c>
      <c r="G88" s="21">
        <v>0</v>
      </c>
      <c r="H88" s="22">
        <v>600000</v>
      </c>
      <c r="I88" s="23">
        <v>150000</v>
      </c>
    </row>
    <row r="89" spans="1:9" x14ac:dyDescent="0.25">
      <c r="A89" s="24" t="s">
        <v>89</v>
      </c>
      <c r="B89" s="24" t="s">
        <v>103</v>
      </c>
      <c r="C89" s="24" t="s">
        <v>104</v>
      </c>
      <c r="D89" s="29">
        <v>13946973.699999999</v>
      </c>
      <c r="F89" s="20">
        <f t="shared" si="1"/>
        <v>1180000</v>
      </c>
      <c r="G89" s="21">
        <v>0</v>
      </c>
      <c r="H89" s="22">
        <v>400000</v>
      </c>
      <c r="I89" s="23">
        <v>780000</v>
      </c>
    </row>
    <row r="90" spans="1:9" x14ac:dyDescent="0.25">
      <c r="A90" s="24" t="s">
        <v>89</v>
      </c>
      <c r="B90" s="24" t="s">
        <v>105</v>
      </c>
      <c r="C90" s="24" t="s">
        <v>106</v>
      </c>
      <c r="D90" s="29"/>
      <c r="F90" s="20">
        <f t="shared" si="1"/>
        <v>1100000</v>
      </c>
      <c r="G90" s="21">
        <v>0</v>
      </c>
      <c r="H90" s="22">
        <v>0</v>
      </c>
      <c r="I90" s="23">
        <v>1100000</v>
      </c>
    </row>
    <row r="91" spans="1:9" x14ac:dyDescent="0.25">
      <c r="A91" s="24" t="s">
        <v>89</v>
      </c>
      <c r="B91" s="24" t="s">
        <v>107</v>
      </c>
      <c r="C91" s="24" t="s">
        <v>108</v>
      </c>
      <c r="D91" s="29"/>
      <c r="F91" s="20">
        <f t="shared" si="1"/>
        <v>1900000</v>
      </c>
      <c r="G91" s="21">
        <v>0</v>
      </c>
      <c r="H91" s="22">
        <v>0</v>
      </c>
      <c r="I91" s="23">
        <v>1900000</v>
      </c>
    </row>
    <row r="92" spans="1:9" x14ac:dyDescent="0.25">
      <c r="A92" s="24" t="s">
        <v>89</v>
      </c>
      <c r="B92" s="24">
        <v>1285116</v>
      </c>
      <c r="C92" s="24" t="s">
        <v>109</v>
      </c>
      <c r="D92" s="29">
        <v>1932818.4</v>
      </c>
      <c r="F92" s="20">
        <f t="shared" si="1"/>
        <v>950000</v>
      </c>
      <c r="G92" s="21">
        <v>0</v>
      </c>
      <c r="H92" s="22">
        <v>100000</v>
      </c>
      <c r="I92" s="23">
        <v>850000</v>
      </c>
    </row>
    <row r="93" spans="1:9" x14ac:dyDescent="0.25">
      <c r="A93" s="24" t="s">
        <v>89</v>
      </c>
      <c r="B93" s="24">
        <v>1245140</v>
      </c>
      <c r="C93" s="24" t="s">
        <v>110</v>
      </c>
      <c r="D93" s="29">
        <v>15103992.35</v>
      </c>
      <c r="F93" s="20">
        <f t="shared" si="1"/>
        <v>6300000</v>
      </c>
      <c r="G93" s="21">
        <v>0</v>
      </c>
      <c r="H93" s="22">
        <v>600000</v>
      </c>
      <c r="I93" s="23">
        <v>5700000</v>
      </c>
    </row>
    <row r="94" spans="1:9" x14ac:dyDescent="0.25">
      <c r="A94" s="24" t="s">
        <v>89</v>
      </c>
      <c r="B94" s="24">
        <v>1444535</v>
      </c>
      <c r="C94" s="24" t="s">
        <v>111</v>
      </c>
      <c r="D94" s="29">
        <v>163855.22</v>
      </c>
      <c r="F94" s="20">
        <f t="shared" si="1"/>
        <v>550000</v>
      </c>
      <c r="G94" s="21">
        <v>0</v>
      </c>
      <c r="H94" s="22">
        <v>0</v>
      </c>
      <c r="I94" s="23">
        <v>550000</v>
      </c>
    </row>
    <row r="95" spans="1:9" x14ac:dyDescent="0.25">
      <c r="A95" s="24" t="s">
        <v>89</v>
      </c>
      <c r="B95" s="24">
        <v>1447382</v>
      </c>
      <c r="C95" s="24" t="s">
        <v>112</v>
      </c>
      <c r="D95" s="29">
        <v>21176.84</v>
      </c>
      <c r="F95" s="20">
        <f t="shared" si="1"/>
        <v>500000</v>
      </c>
      <c r="G95" s="21">
        <v>0</v>
      </c>
      <c r="H95" s="22">
        <v>100000</v>
      </c>
      <c r="I95" s="23">
        <v>400000</v>
      </c>
    </row>
    <row r="96" spans="1:9" x14ac:dyDescent="0.25">
      <c r="A96" s="24" t="s">
        <v>89</v>
      </c>
      <c r="B96" s="24">
        <v>1445780</v>
      </c>
      <c r="C96" s="24" t="s">
        <v>113</v>
      </c>
      <c r="D96" s="29">
        <v>53985.33</v>
      </c>
      <c r="F96" s="20">
        <f t="shared" si="1"/>
        <v>113377.72</v>
      </c>
      <c r="G96" s="21">
        <v>31377.72</v>
      </c>
      <c r="H96" s="22">
        <v>82000</v>
      </c>
      <c r="I96" s="23">
        <v>0</v>
      </c>
    </row>
    <row r="97" spans="1:9" x14ac:dyDescent="0.25">
      <c r="A97" s="24" t="s">
        <v>89</v>
      </c>
      <c r="B97" s="24" t="s">
        <v>114</v>
      </c>
      <c r="C97" s="24" t="s">
        <v>115</v>
      </c>
      <c r="D97" s="29"/>
      <c r="F97" s="20">
        <f t="shared" si="1"/>
        <v>2200000</v>
      </c>
      <c r="G97" s="21">
        <v>0</v>
      </c>
      <c r="H97" s="22">
        <v>600000</v>
      </c>
      <c r="I97" s="23">
        <v>1600000</v>
      </c>
    </row>
    <row r="98" spans="1:9" x14ac:dyDescent="0.25">
      <c r="A98" s="24" t="s">
        <v>89</v>
      </c>
      <c r="B98" s="24">
        <v>1245120</v>
      </c>
      <c r="C98" s="24" t="s">
        <v>116</v>
      </c>
      <c r="D98" s="29">
        <v>8737845.6899999995</v>
      </c>
      <c r="F98" s="20">
        <f t="shared" si="1"/>
        <v>4200000</v>
      </c>
      <c r="G98" s="21">
        <v>0</v>
      </c>
      <c r="H98" s="22">
        <v>0</v>
      </c>
      <c r="I98" s="23">
        <v>4200000</v>
      </c>
    </row>
    <row r="99" spans="1:9" x14ac:dyDescent="0.25">
      <c r="A99" s="24" t="s">
        <v>89</v>
      </c>
      <c r="B99" s="24">
        <v>1445786</v>
      </c>
      <c r="C99" s="24" t="s">
        <v>117</v>
      </c>
      <c r="D99" s="29">
        <v>22736.76</v>
      </c>
      <c r="F99" s="20">
        <f t="shared" si="1"/>
        <v>630000</v>
      </c>
      <c r="G99" s="21">
        <v>0</v>
      </c>
      <c r="H99" s="22">
        <v>400000</v>
      </c>
      <c r="I99" s="23">
        <v>230000</v>
      </c>
    </row>
    <row r="100" spans="1:9" x14ac:dyDescent="0.25">
      <c r="A100" s="24" t="s">
        <v>89</v>
      </c>
      <c r="B100" s="24">
        <v>1446980</v>
      </c>
      <c r="C100" s="24" t="s">
        <v>118</v>
      </c>
      <c r="D100" s="29">
        <v>3438.56</v>
      </c>
      <c r="F100" s="20">
        <f t="shared" si="1"/>
        <v>570000</v>
      </c>
      <c r="G100" s="21">
        <v>0</v>
      </c>
      <c r="H100" s="22">
        <v>570000</v>
      </c>
      <c r="I100" s="23">
        <v>0</v>
      </c>
    </row>
    <row r="101" spans="1:9" x14ac:dyDescent="0.25">
      <c r="A101" s="24" t="s">
        <v>89</v>
      </c>
      <c r="B101" s="24">
        <v>1245150</v>
      </c>
      <c r="C101" s="24" t="s">
        <v>119</v>
      </c>
      <c r="D101" s="29">
        <v>2293736.7000000002</v>
      </c>
      <c r="F101" s="20">
        <f t="shared" si="1"/>
        <v>1050000</v>
      </c>
      <c r="G101" s="21">
        <v>0</v>
      </c>
      <c r="H101" s="22">
        <v>150000</v>
      </c>
      <c r="I101" s="23">
        <v>900000</v>
      </c>
    </row>
    <row r="102" spans="1:9" x14ac:dyDescent="0.25">
      <c r="A102" s="24" t="s">
        <v>89</v>
      </c>
      <c r="B102" s="24">
        <v>1245190</v>
      </c>
      <c r="C102" s="24" t="s">
        <v>120</v>
      </c>
      <c r="D102" s="29">
        <v>1443702.25</v>
      </c>
      <c r="F102" s="20">
        <f t="shared" si="1"/>
        <v>1700000</v>
      </c>
      <c r="G102" s="21">
        <v>0</v>
      </c>
      <c r="H102" s="22">
        <v>350000</v>
      </c>
      <c r="I102" s="23">
        <v>1350000</v>
      </c>
    </row>
    <row r="103" spans="1:9" x14ac:dyDescent="0.25">
      <c r="A103" s="24" t="s">
        <v>89</v>
      </c>
      <c r="B103" s="24">
        <v>1245004</v>
      </c>
      <c r="C103" s="24" t="s">
        <v>121</v>
      </c>
      <c r="D103" s="29">
        <v>681793.93</v>
      </c>
      <c r="F103" s="20">
        <f t="shared" si="1"/>
        <v>330000</v>
      </c>
      <c r="G103" s="21">
        <v>0</v>
      </c>
      <c r="H103" s="22">
        <v>0</v>
      </c>
      <c r="I103" s="23">
        <v>330000</v>
      </c>
    </row>
    <row r="104" spans="1:9" x14ac:dyDescent="0.25">
      <c r="A104" s="24" t="s">
        <v>89</v>
      </c>
      <c r="B104" s="24">
        <v>1244050</v>
      </c>
      <c r="C104" s="24" t="s">
        <v>122</v>
      </c>
      <c r="D104" s="29">
        <v>559575.67000000004</v>
      </c>
      <c r="F104" s="20">
        <f t="shared" si="1"/>
        <v>150000</v>
      </c>
      <c r="G104" s="21">
        <v>0</v>
      </c>
      <c r="H104" s="22">
        <v>150000</v>
      </c>
      <c r="I104" s="23">
        <v>0</v>
      </c>
    </row>
    <row r="105" spans="1:9" x14ac:dyDescent="0.25">
      <c r="A105" s="24" t="s">
        <v>89</v>
      </c>
      <c r="B105" s="24">
        <v>1445199</v>
      </c>
      <c r="C105" s="24" t="s">
        <v>123</v>
      </c>
      <c r="D105" s="29">
        <v>419564.76</v>
      </c>
      <c r="F105" s="20">
        <f t="shared" si="1"/>
        <v>619564.76</v>
      </c>
      <c r="G105" s="21">
        <v>0</v>
      </c>
      <c r="H105" s="22">
        <v>100000</v>
      </c>
      <c r="I105" s="23">
        <v>519564.76</v>
      </c>
    </row>
    <row r="106" spans="1:9" x14ac:dyDescent="0.25">
      <c r="A106" s="24" t="s">
        <v>89</v>
      </c>
      <c r="B106" s="24">
        <v>1244271</v>
      </c>
      <c r="C106" s="24" t="s">
        <v>124</v>
      </c>
      <c r="D106" s="29">
        <v>163823.24</v>
      </c>
      <c r="F106" s="20">
        <f t="shared" si="1"/>
        <v>450000</v>
      </c>
      <c r="G106" s="21">
        <v>0</v>
      </c>
      <c r="H106" s="22">
        <v>150000</v>
      </c>
      <c r="I106" s="23">
        <v>300000</v>
      </c>
    </row>
    <row r="107" spans="1:9" x14ac:dyDescent="0.25">
      <c r="A107" s="24" t="s">
        <v>89</v>
      </c>
      <c r="B107" s="24">
        <v>1245375</v>
      </c>
      <c r="C107" s="24" t="s">
        <v>125</v>
      </c>
      <c r="D107" s="29">
        <v>123537.67</v>
      </c>
      <c r="F107" s="20">
        <f t="shared" si="1"/>
        <v>616377.72</v>
      </c>
      <c r="G107" s="21">
        <v>31377.72</v>
      </c>
      <c r="H107" s="22">
        <v>85000</v>
      </c>
      <c r="I107" s="23">
        <v>500000</v>
      </c>
    </row>
    <row r="108" spans="1:9" x14ac:dyDescent="0.25">
      <c r="A108" s="24" t="s">
        <v>89</v>
      </c>
      <c r="B108" s="24">
        <v>1245166</v>
      </c>
      <c r="C108" s="24" t="s">
        <v>126</v>
      </c>
      <c r="D108" s="29">
        <v>453463.48</v>
      </c>
      <c r="F108" s="20">
        <f t="shared" si="1"/>
        <v>450000</v>
      </c>
      <c r="G108" s="21">
        <v>0</v>
      </c>
      <c r="H108" s="22">
        <v>0</v>
      </c>
      <c r="I108" s="23">
        <v>450000</v>
      </c>
    </row>
    <row r="109" spans="1:9" x14ac:dyDescent="0.25">
      <c r="A109" s="24" t="s">
        <v>89</v>
      </c>
      <c r="B109" s="24">
        <v>1244969</v>
      </c>
      <c r="C109" s="24" t="s">
        <v>127</v>
      </c>
      <c r="D109" s="29">
        <v>149794.45000000001</v>
      </c>
      <c r="F109" s="20">
        <f t="shared" si="1"/>
        <v>450000</v>
      </c>
      <c r="G109" s="21">
        <v>0</v>
      </c>
      <c r="H109" s="22">
        <v>150000</v>
      </c>
      <c r="I109" s="23">
        <v>300000</v>
      </c>
    </row>
    <row r="110" spans="1:9" x14ac:dyDescent="0.25">
      <c r="A110" s="24" t="s">
        <v>89</v>
      </c>
      <c r="B110" s="24">
        <v>1244123</v>
      </c>
      <c r="C110" s="24" t="s">
        <v>128</v>
      </c>
      <c r="D110" s="29">
        <v>82211.429999999993</v>
      </c>
      <c r="F110" s="20">
        <f t="shared" si="1"/>
        <v>120000</v>
      </c>
      <c r="G110" s="21">
        <v>0</v>
      </c>
      <c r="H110" s="22">
        <v>100000</v>
      </c>
      <c r="I110" s="23">
        <v>20000</v>
      </c>
    </row>
    <row r="111" spans="1:9" x14ac:dyDescent="0.25">
      <c r="A111" s="24" t="s">
        <v>89</v>
      </c>
      <c r="B111" s="24">
        <v>1244251</v>
      </c>
      <c r="C111" s="24" t="s">
        <v>129</v>
      </c>
      <c r="D111" s="29">
        <v>59381.9</v>
      </c>
      <c r="F111" s="20">
        <f t="shared" si="1"/>
        <v>100000</v>
      </c>
      <c r="G111" s="21">
        <v>0</v>
      </c>
      <c r="H111" s="22">
        <v>50000</v>
      </c>
      <c r="I111" s="23">
        <v>50000</v>
      </c>
    </row>
    <row r="112" spans="1:9" x14ac:dyDescent="0.25">
      <c r="A112" s="24" t="s">
        <v>89</v>
      </c>
      <c r="B112" s="24">
        <v>1244145</v>
      </c>
      <c r="C112" s="24" t="s">
        <v>130</v>
      </c>
      <c r="D112" s="29">
        <v>41613.199999999997</v>
      </c>
      <c r="F112" s="20">
        <f t="shared" si="1"/>
        <v>100000</v>
      </c>
      <c r="G112" s="21">
        <v>0</v>
      </c>
      <c r="H112" s="22">
        <v>50000</v>
      </c>
      <c r="I112" s="23">
        <v>50000</v>
      </c>
    </row>
    <row r="113" spans="1:9" x14ac:dyDescent="0.25">
      <c r="A113" s="24" t="s">
        <v>89</v>
      </c>
      <c r="B113" s="24">
        <v>1445267</v>
      </c>
      <c r="C113" s="24" t="s">
        <v>131</v>
      </c>
      <c r="D113" s="29">
        <v>214369.39</v>
      </c>
      <c r="F113" s="20">
        <f t="shared" si="1"/>
        <v>450000</v>
      </c>
      <c r="G113" s="21">
        <v>0</v>
      </c>
      <c r="H113" s="22">
        <v>100000</v>
      </c>
      <c r="I113" s="23">
        <v>350000</v>
      </c>
    </row>
    <row r="114" spans="1:9" x14ac:dyDescent="0.25">
      <c r="A114" s="24" t="s">
        <v>89</v>
      </c>
      <c r="B114" s="24">
        <v>1444763</v>
      </c>
      <c r="C114" s="24" t="s">
        <v>132</v>
      </c>
      <c r="D114" s="29">
        <v>154205.97</v>
      </c>
      <c r="F114" s="20">
        <f t="shared" si="1"/>
        <v>700000</v>
      </c>
      <c r="G114" s="21">
        <v>0</v>
      </c>
      <c r="H114" s="22">
        <v>0</v>
      </c>
      <c r="I114" s="23">
        <v>700000</v>
      </c>
    </row>
    <row r="115" spans="1:9" x14ac:dyDescent="0.25">
      <c r="A115" s="24" t="s">
        <v>89</v>
      </c>
      <c r="B115" s="24">
        <v>1445907</v>
      </c>
      <c r="C115" s="24" t="s">
        <v>133</v>
      </c>
      <c r="D115" s="29">
        <v>103555.79</v>
      </c>
      <c r="F115" s="20">
        <f t="shared" si="1"/>
        <v>700000</v>
      </c>
      <c r="G115" s="21">
        <v>0</v>
      </c>
      <c r="H115" s="22">
        <v>0</v>
      </c>
      <c r="I115" s="23">
        <v>700000</v>
      </c>
    </row>
    <row r="116" spans="1:9" x14ac:dyDescent="0.25">
      <c r="A116" s="24" t="s">
        <v>89</v>
      </c>
      <c r="B116" s="24">
        <v>1244083</v>
      </c>
      <c r="C116" s="24" t="s">
        <v>134</v>
      </c>
      <c r="D116" s="29">
        <v>99465.67</v>
      </c>
      <c r="F116" s="20">
        <f t="shared" si="1"/>
        <v>100000</v>
      </c>
      <c r="G116" s="21">
        <v>0</v>
      </c>
      <c r="H116" s="22">
        <v>100000</v>
      </c>
      <c r="I116" s="23">
        <v>0</v>
      </c>
    </row>
    <row r="117" spans="1:9" x14ac:dyDescent="0.25">
      <c r="A117" s="24" t="s">
        <v>89</v>
      </c>
      <c r="B117" s="24">
        <v>1285137</v>
      </c>
      <c r="C117" s="24" t="s">
        <v>135</v>
      </c>
      <c r="D117" s="29">
        <v>92881.4</v>
      </c>
      <c r="F117" s="20">
        <f t="shared" si="1"/>
        <v>100000</v>
      </c>
      <c r="G117" s="21">
        <v>0</v>
      </c>
      <c r="H117" s="22">
        <v>100000</v>
      </c>
      <c r="I117" s="23">
        <v>0</v>
      </c>
    </row>
    <row r="118" spans="1:9" x14ac:dyDescent="0.25">
      <c r="A118" s="24" t="s">
        <v>89</v>
      </c>
      <c r="B118" s="24">
        <v>1244173</v>
      </c>
      <c r="C118" s="24" t="s">
        <v>136</v>
      </c>
      <c r="D118" s="29">
        <v>58023.27</v>
      </c>
      <c r="F118" s="20">
        <f t="shared" si="1"/>
        <v>435000</v>
      </c>
      <c r="G118" s="21">
        <v>0</v>
      </c>
      <c r="H118" s="22">
        <v>360000</v>
      </c>
      <c r="I118" s="23">
        <v>75000</v>
      </c>
    </row>
    <row r="119" spans="1:9" x14ac:dyDescent="0.25">
      <c r="A119" s="24" t="s">
        <v>89</v>
      </c>
      <c r="B119" s="25">
        <v>1456814</v>
      </c>
      <c r="C119" s="26" t="s">
        <v>137</v>
      </c>
      <c r="D119" s="27">
        <v>30144.97</v>
      </c>
      <c r="F119" s="20">
        <f t="shared" si="1"/>
        <v>300000</v>
      </c>
      <c r="G119" s="21">
        <v>0</v>
      </c>
      <c r="H119" s="22">
        <v>100000</v>
      </c>
      <c r="I119" s="23">
        <v>200000</v>
      </c>
    </row>
    <row r="120" spans="1:9" x14ac:dyDescent="0.25">
      <c r="A120" s="24" t="s">
        <v>89</v>
      </c>
      <c r="C120" s="50" t="s">
        <v>138</v>
      </c>
      <c r="F120" s="20">
        <f t="shared" si="1"/>
        <v>600000</v>
      </c>
      <c r="G120" s="21">
        <v>0</v>
      </c>
      <c r="H120" s="22">
        <v>200000</v>
      </c>
      <c r="I120" s="23">
        <v>400000</v>
      </c>
    </row>
    <row r="121" spans="1:9" x14ac:dyDescent="0.25">
      <c r="A121" s="24" t="s">
        <v>89</v>
      </c>
      <c r="C121" s="50" t="s">
        <v>139</v>
      </c>
      <c r="F121" s="20">
        <f t="shared" si="1"/>
        <v>300000</v>
      </c>
      <c r="G121" s="21">
        <v>0</v>
      </c>
      <c r="H121" s="22">
        <v>50000</v>
      </c>
      <c r="I121" s="23">
        <v>250000</v>
      </c>
    </row>
    <row r="122" spans="1:9" x14ac:dyDescent="0.25">
      <c r="C122" s="50"/>
      <c r="F122" s="20"/>
      <c r="G122" s="21"/>
      <c r="H122" s="22"/>
      <c r="I122" s="23"/>
    </row>
    <row r="123" spans="1:9" x14ac:dyDescent="0.25">
      <c r="A123" s="24" t="s">
        <v>140</v>
      </c>
      <c r="B123" s="34">
        <v>1229665</v>
      </c>
      <c r="C123" s="44" t="s">
        <v>141</v>
      </c>
      <c r="D123" s="29">
        <v>45561</v>
      </c>
      <c r="E123" s="54"/>
      <c r="F123" s="20">
        <f t="shared" si="1"/>
        <v>569356.55000000005</v>
      </c>
      <c r="G123" s="21">
        <v>0</v>
      </c>
      <c r="H123" s="22">
        <v>569356.55000000005</v>
      </c>
      <c r="I123" s="23">
        <v>0</v>
      </c>
    </row>
    <row r="124" spans="1:9" x14ac:dyDescent="0.25">
      <c r="A124" s="24" t="s">
        <v>140</v>
      </c>
      <c r="B124" s="34">
        <v>1228722</v>
      </c>
      <c r="C124" s="44" t="s">
        <v>142</v>
      </c>
      <c r="D124" s="29">
        <v>18844.45</v>
      </c>
      <c r="E124" s="54"/>
      <c r="F124" s="20">
        <f t="shared" si="1"/>
        <v>346023.91000000003</v>
      </c>
      <c r="G124" s="21">
        <v>0</v>
      </c>
      <c r="H124" s="22">
        <v>346023.91000000003</v>
      </c>
      <c r="I124" s="23">
        <v>0</v>
      </c>
    </row>
    <row r="125" spans="1:9" x14ac:dyDescent="0.25">
      <c r="A125" s="24" t="s">
        <v>140</v>
      </c>
      <c r="B125" s="34">
        <v>1228614</v>
      </c>
      <c r="C125" s="44" t="s">
        <v>143</v>
      </c>
      <c r="D125" s="29">
        <v>10792.8</v>
      </c>
      <c r="E125" s="54"/>
      <c r="F125" s="20">
        <f t="shared" si="1"/>
        <v>492241.47</v>
      </c>
      <c r="G125" s="21">
        <v>0</v>
      </c>
      <c r="H125" s="22">
        <v>344569.02899999998</v>
      </c>
      <c r="I125" s="23">
        <v>147672.44099999999</v>
      </c>
    </row>
    <row r="126" spans="1:9" x14ac:dyDescent="0.25">
      <c r="A126" s="24" t="s">
        <v>140</v>
      </c>
      <c r="B126" s="34">
        <v>1225361</v>
      </c>
      <c r="C126" s="28" t="s">
        <v>144</v>
      </c>
      <c r="D126" s="29">
        <v>22335.21</v>
      </c>
      <c r="E126" s="54"/>
      <c r="F126" s="20">
        <f t="shared" si="1"/>
        <v>160867.76999999999</v>
      </c>
      <c r="G126" s="21">
        <v>0</v>
      </c>
      <c r="H126" s="22">
        <v>160867.76999999999</v>
      </c>
      <c r="I126" s="23">
        <v>0</v>
      </c>
    </row>
    <row r="127" spans="1:9" x14ac:dyDescent="0.25">
      <c r="A127" s="24" t="s">
        <v>140</v>
      </c>
      <c r="B127" s="34">
        <v>1225359</v>
      </c>
      <c r="C127" s="28" t="s">
        <v>145</v>
      </c>
      <c r="D127" s="29">
        <v>14512.2</v>
      </c>
      <c r="E127" s="54"/>
      <c r="F127" s="20">
        <f t="shared" si="1"/>
        <v>256000</v>
      </c>
      <c r="G127" s="21">
        <v>0</v>
      </c>
      <c r="H127" s="22">
        <v>0</v>
      </c>
      <c r="I127" s="23">
        <v>256000</v>
      </c>
    </row>
    <row r="128" spans="1:9" x14ac:dyDescent="0.25">
      <c r="A128" s="24" t="s">
        <v>140</v>
      </c>
      <c r="B128" s="34">
        <v>1230407</v>
      </c>
      <c r="C128" s="24" t="s">
        <v>146</v>
      </c>
      <c r="D128" s="29">
        <v>4698</v>
      </c>
      <c r="E128" s="54"/>
      <c r="F128" s="20">
        <f t="shared" si="1"/>
        <v>260000</v>
      </c>
      <c r="G128" s="21">
        <v>0</v>
      </c>
      <c r="H128" s="22">
        <v>0</v>
      </c>
      <c r="I128" s="23">
        <v>260000</v>
      </c>
    </row>
    <row r="129" spans="1:9" x14ac:dyDescent="0.25">
      <c r="A129" s="24" t="s">
        <v>140</v>
      </c>
      <c r="B129" s="34">
        <v>1228946</v>
      </c>
      <c r="C129" s="28" t="s">
        <v>147</v>
      </c>
      <c r="D129" s="29">
        <v>25919.4</v>
      </c>
      <c r="E129" s="54"/>
      <c r="F129" s="20">
        <f t="shared" si="1"/>
        <v>328532.17</v>
      </c>
      <c r="G129" s="21">
        <v>0</v>
      </c>
      <c r="H129" s="22">
        <v>328532.17</v>
      </c>
      <c r="I129" s="23">
        <v>0</v>
      </c>
    </row>
    <row r="130" spans="1:9" x14ac:dyDescent="0.25">
      <c r="A130" s="24" t="s">
        <v>140</v>
      </c>
      <c r="B130" s="34">
        <v>1225357</v>
      </c>
      <c r="C130" s="28" t="s">
        <v>148</v>
      </c>
      <c r="D130" s="29">
        <v>22771</v>
      </c>
      <c r="E130" s="54"/>
      <c r="F130" s="20">
        <f t="shared" si="1"/>
        <v>320000</v>
      </c>
      <c r="G130" s="21">
        <v>0</v>
      </c>
      <c r="H130" s="22">
        <v>0</v>
      </c>
      <c r="I130" s="23">
        <v>320000</v>
      </c>
    </row>
    <row r="131" spans="1:9" x14ac:dyDescent="0.25">
      <c r="A131" s="24" t="s">
        <v>140</v>
      </c>
      <c r="B131" s="34">
        <v>1228845</v>
      </c>
      <c r="C131" s="44" t="s">
        <v>149</v>
      </c>
      <c r="D131" s="29">
        <v>13886.6</v>
      </c>
      <c r="E131" s="54"/>
      <c r="F131" s="20">
        <f t="shared" si="1"/>
        <v>305000</v>
      </c>
      <c r="G131" s="21">
        <v>0</v>
      </c>
      <c r="H131" s="22">
        <v>0</v>
      </c>
      <c r="I131" s="23">
        <v>305000</v>
      </c>
    </row>
    <row r="132" spans="1:9" x14ac:dyDescent="0.25">
      <c r="A132" s="24" t="s">
        <v>140</v>
      </c>
      <c r="B132" s="34">
        <v>1228635</v>
      </c>
      <c r="C132" s="44" t="s">
        <v>150</v>
      </c>
      <c r="D132" s="29">
        <v>10575.88</v>
      </c>
      <c r="E132" s="54"/>
      <c r="F132" s="20">
        <f t="shared" si="1"/>
        <v>680000</v>
      </c>
      <c r="G132" s="21">
        <v>0</v>
      </c>
      <c r="H132" s="22">
        <v>0</v>
      </c>
      <c r="I132" s="23">
        <v>680000</v>
      </c>
    </row>
    <row r="133" spans="1:9" x14ac:dyDescent="0.25">
      <c r="A133" s="24" t="s">
        <v>140</v>
      </c>
      <c r="B133" s="34">
        <v>1228862</v>
      </c>
      <c r="C133" s="44" t="s">
        <v>151</v>
      </c>
      <c r="D133" s="29">
        <v>16469.8</v>
      </c>
      <c r="E133" s="54"/>
      <c r="F133" s="20">
        <f t="shared" si="1"/>
        <v>340000</v>
      </c>
      <c r="G133" s="21">
        <v>0</v>
      </c>
      <c r="H133" s="22">
        <v>0</v>
      </c>
      <c r="I133" s="23">
        <v>340000</v>
      </c>
    </row>
    <row r="134" spans="1:9" x14ac:dyDescent="0.25">
      <c r="A134" s="24" t="s">
        <v>140</v>
      </c>
      <c r="B134" s="34">
        <v>1230105</v>
      </c>
      <c r="C134" s="24" t="s">
        <v>152</v>
      </c>
      <c r="D134" s="29">
        <v>7882.16</v>
      </c>
      <c r="E134" s="54"/>
      <c r="F134" s="20">
        <f t="shared" si="1"/>
        <v>160000</v>
      </c>
      <c r="G134" s="21">
        <v>0</v>
      </c>
      <c r="H134" s="22">
        <v>0</v>
      </c>
      <c r="I134" s="23">
        <v>160000</v>
      </c>
    </row>
    <row r="135" spans="1:9" x14ac:dyDescent="0.25">
      <c r="A135" s="24" t="s">
        <v>140</v>
      </c>
      <c r="B135" s="34">
        <v>1225362</v>
      </c>
      <c r="C135" s="28" t="s">
        <v>153</v>
      </c>
      <c r="D135" s="29">
        <v>19159.5</v>
      </c>
      <c r="E135" s="54"/>
      <c r="F135" s="20">
        <f t="shared" si="1"/>
        <v>230000</v>
      </c>
      <c r="G135" s="21">
        <v>0</v>
      </c>
      <c r="H135" s="22">
        <v>0</v>
      </c>
      <c r="I135" s="23">
        <v>230000</v>
      </c>
    </row>
    <row r="136" spans="1:9" x14ac:dyDescent="0.25">
      <c r="A136" s="24" t="s">
        <v>140</v>
      </c>
      <c r="B136" s="34">
        <v>1228606</v>
      </c>
      <c r="C136" s="44" t="s">
        <v>154</v>
      </c>
      <c r="D136" s="29"/>
      <c r="E136" s="54"/>
      <c r="F136" s="20">
        <f t="shared" ref="F136:F199" si="2">G136+H136+I136</f>
        <v>345276.33999999997</v>
      </c>
      <c r="G136" s="21">
        <v>54545.37</v>
      </c>
      <c r="H136" s="22">
        <v>0</v>
      </c>
      <c r="I136" s="23">
        <v>290730.96999999997</v>
      </c>
    </row>
    <row r="137" spans="1:9" x14ac:dyDescent="0.25">
      <c r="F137" s="20"/>
      <c r="G137" s="21"/>
      <c r="H137" s="22"/>
      <c r="I137" s="23"/>
    </row>
    <row r="138" spans="1:9" x14ac:dyDescent="0.25">
      <c r="A138" s="24" t="s">
        <v>155</v>
      </c>
      <c r="B138" s="34">
        <v>1249580</v>
      </c>
      <c r="C138" s="28" t="s">
        <v>156</v>
      </c>
      <c r="D138" s="29">
        <v>1002144</v>
      </c>
      <c r="F138" s="20">
        <f t="shared" si="2"/>
        <v>1358193.14</v>
      </c>
      <c r="G138" s="21">
        <v>218539.74</v>
      </c>
      <c r="H138" s="22">
        <v>1139653.3999999999</v>
      </c>
      <c r="I138" s="23">
        <v>0</v>
      </c>
    </row>
    <row r="139" spans="1:9" x14ac:dyDescent="0.25">
      <c r="A139" s="24" t="s">
        <v>155</v>
      </c>
      <c r="B139" s="34">
        <v>1444876</v>
      </c>
      <c r="C139" s="28" t="s">
        <v>157</v>
      </c>
      <c r="D139" s="29">
        <v>11126.47</v>
      </c>
      <c r="F139" s="20">
        <f t="shared" si="2"/>
        <v>596477.85</v>
      </c>
      <c r="G139" s="21">
        <v>197078.69999999998</v>
      </c>
      <c r="H139" s="22">
        <v>399399.15</v>
      </c>
      <c r="I139" s="23">
        <v>0</v>
      </c>
    </row>
    <row r="140" spans="1:9" x14ac:dyDescent="0.25">
      <c r="A140" s="24" t="s">
        <v>155</v>
      </c>
      <c r="B140" s="34">
        <v>1353243</v>
      </c>
      <c r="C140" s="28" t="s">
        <v>158</v>
      </c>
      <c r="D140" s="29">
        <v>3323963.91</v>
      </c>
      <c r="F140" s="20">
        <f t="shared" si="2"/>
        <v>10446703.490000002</v>
      </c>
      <c r="G140" s="21">
        <v>6746348.25</v>
      </c>
      <c r="H140" s="22">
        <v>2503427.62</v>
      </c>
      <c r="I140" s="23">
        <v>1196927.6200000001</v>
      </c>
    </row>
    <row r="141" spans="1:9" x14ac:dyDescent="0.25">
      <c r="A141" s="24" t="s">
        <v>155</v>
      </c>
      <c r="B141" s="34">
        <v>1353214</v>
      </c>
      <c r="C141" s="28" t="s">
        <v>159</v>
      </c>
      <c r="D141" s="29">
        <v>3631238.6</v>
      </c>
      <c r="F141" s="20">
        <f t="shared" si="2"/>
        <v>6616438.959999999</v>
      </c>
      <c r="G141" s="21">
        <v>2174088.7799999998</v>
      </c>
      <c r="H141" s="22">
        <v>4442350.18</v>
      </c>
      <c r="I141" s="23">
        <v>0</v>
      </c>
    </row>
    <row r="142" spans="1:9" x14ac:dyDescent="0.25">
      <c r="A142" s="24" t="s">
        <v>155</v>
      </c>
      <c r="B142" s="34">
        <v>1353262</v>
      </c>
      <c r="C142" s="28" t="s">
        <v>160</v>
      </c>
      <c r="D142" s="29">
        <v>3120578.16</v>
      </c>
      <c r="F142" s="20">
        <f t="shared" si="2"/>
        <v>4372125.5199999996</v>
      </c>
      <c r="G142" s="21">
        <v>1425372</v>
      </c>
      <c r="H142" s="22">
        <v>2946753.52</v>
      </c>
      <c r="I142" s="23">
        <v>0</v>
      </c>
    </row>
    <row r="143" spans="1:9" x14ac:dyDescent="0.25">
      <c r="A143" s="24" t="s">
        <v>155</v>
      </c>
      <c r="B143" s="34">
        <v>1351917</v>
      </c>
      <c r="C143" s="28" t="s">
        <v>161</v>
      </c>
      <c r="D143" s="29">
        <v>379364.44</v>
      </c>
      <c r="F143" s="20">
        <f t="shared" si="2"/>
        <v>978465</v>
      </c>
      <c r="G143" s="21">
        <v>19984</v>
      </c>
      <c r="H143" s="22">
        <v>0</v>
      </c>
      <c r="I143" s="23">
        <v>958481</v>
      </c>
    </row>
    <row r="144" spans="1:9" x14ac:dyDescent="0.25">
      <c r="A144" s="24" t="s">
        <v>155</v>
      </c>
      <c r="B144" s="34">
        <v>1446477</v>
      </c>
      <c r="C144" s="28" t="s">
        <v>162</v>
      </c>
      <c r="D144" s="29">
        <v>459431.11</v>
      </c>
      <c r="F144" s="20">
        <f t="shared" si="2"/>
        <v>1733224.19</v>
      </c>
      <c r="G144" s="21">
        <v>323847.37</v>
      </c>
      <c r="H144" s="22">
        <v>469792.27333333326</v>
      </c>
      <c r="I144" s="23">
        <v>939584.54666666652</v>
      </c>
    </row>
    <row r="145" spans="1:9" x14ac:dyDescent="0.25">
      <c r="A145" s="24" t="s">
        <v>155</v>
      </c>
      <c r="B145" s="34">
        <v>1283741</v>
      </c>
      <c r="C145" s="28" t="s">
        <v>163</v>
      </c>
      <c r="D145" s="29">
        <v>5523.21</v>
      </c>
      <c r="F145" s="20">
        <f t="shared" si="2"/>
        <v>482563.52</v>
      </c>
      <c r="G145" s="21">
        <v>0</v>
      </c>
      <c r="H145" s="22">
        <v>482563.52</v>
      </c>
      <c r="I145" s="23">
        <v>0</v>
      </c>
    </row>
    <row r="146" spans="1:9" x14ac:dyDescent="0.25">
      <c r="A146" s="24" t="s">
        <v>155</v>
      </c>
      <c r="B146" s="34">
        <v>1443728</v>
      </c>
      <c r="C146" s="28" t="s">
        <v>164</v>
      </c>
      <c r="D146" s="29">
        <v>8607.6</v>
      </c>
      <c r="F146" s="20">
        <f t="shared" si="2"/>
        <v>262605</v>
      </c>
      <c r="G146" s="21">
        <v>0</v>
      </c>
      <c r="H146" s="22">
        <v>262605</v>
      </c>
      <c r="I146" s="23">
        <v>0</v>
      </c>
    </row>
    <row r="147" spans="1:9" x14ac:dyDescent="0.25">
      <c r="A147" s="24" t="s">
        <v>155</v>
      </c>
      <c r="B147" s="34">
        <v>1352172</v>
      </c>
      <c r="C147" s="28" t="s">
        <v>165</v>
      </c>
      <c r="D147" s="29">
        <v>129574.75</v>
      </c>
      <c r="F147" s="20">
        <f t="shared" si="2"/>
        <v>1735582.13</v>
      </c>
      <c r="G147" s="21">
        <v>11322</v>
      </c>
      <c r="H147" s="22">
        <v>0</v>
      </c>
      <c r="I147" s="23">
        <v>1724260.13</v>
      </c>
    </row>
    <row r="148" spans="1:9" x14ac:dyDescent="0.25">
      <c r="A148" s="24" t="s">
        <v>155</v>
      </c>
      <c r="B148" s="34">
        <v>1284723</v>
      </c>
      <c r="C148" s="28" t="s">
        <v>166</v>
      </c>
      <c r="D148" s="29">
        <v>72393.47</v>
      </c>
      <c r="F148" s="20">
        <f t="shared" si="2"/>
        <v>808817.48</v>
      </c>
      <c r="G148" s="21">
        <v>10131</v>
      </c>
      <c r="H148" s="22">
        <v>0</v>
      </c>
      <c r="I148" s="23">
        <v>798686.48</v>
      </c>
    </row>
    <row r="149" spans="1:9" x14ac:dyDescent="0.25">
      <c r="A149" s="24" t="s">
        <v>155</v>
      </c>
      <c r="B149" s="34">
        <v>1444851</v>
      </c>
      <c r="C149" s="28" t="s">
        <v>167</v>
      </c>
      <c r="D149" s="29">
        <v>14604.54</v>
      </c>
      <c r="F149" s="20">
        <f t="shared" si="2"/>
        <v>1459837.4</v>
      </c>
      <c r="G149" s="21">
        <v>9807</v>
      </c>
      <c r="H149" s="22">
        <v>0</v>
      </c>
      <c r="I149" s="23">
        <v>1450030.4</v>
      </c>
    </row>
    <row r="150" spans="1:9" ht="14.25" customHeight="1" x14ac:dyDescent="0.25">
      <c r="A150" s="24" t="s">
        <v>155</v>
      </c>
      <c r="B150" s="34">
        <v>1444936</v>
      </c>
      <c r="C150" s="28" t="s">
        <v>168</v>
      </c>
      <c r="D150" s="29">
        <v>2870.4</v>
      </c>
      <c r="F150" s="20">
        <f t="shared" si="2"/>
        <v>100000</v>
      </c>
      <c r="G150" s="21">
        <v>0</v>
      </c>
      <c r="H150" s="22">
        <v>0</v>
      </c>
      <c r="I150" s="23">
        <v>100000</v>
      </c>
    </row>
    <row r="151" spans="1:9" ht="13.5" customHeight="1" x14ac:dyDescent="0.25">
      <c r="A151" s="55" t="s">
        <v>169</v>
      </c>
      <c r="B151" s="56" t="s">
        <v>170</v>
      </c>
      <c r="C151" s="57" t="s">
        <v>171</v>
      </c>
      <c r="D151" s="58" t="s">
        <v>172</v>
      </c>
      <c r="F151" s="20">
        <f t="shared" si="2"/>
        <v>2613512.5</v>
      </c>
      <c r="G151" s="21">
        <v>0</v>
      </c>
      <c r="H151" s="22">
        <v>0</v>
      </c>
      <c r="I151" s="23">
        <v>2613512.5</v>
      </c>
    </row>
    <row r="152" spans="1:9" ht="13.5" customHeight="1" x14ac:dyDescent="0.25">
      <c r="A152" s="55" t="s">
        <v>169</v>
      </c>
      <c r="B152" s="56">
        <v>1444337</v>
      </c>
      <c r="C152" s="57" t="s">
        <v>173</v>
      </c>
      <c r="D152" s="29">
        <v>35263.980000000003</v>
      </c>
      <c r="F152" s="20">
        <f t="shared" si="2"/>
        <v>1400000</v>
      </c>
      <c r="G152" s="21">
        <v>0</v>
      </c>
      <c r="H152" s="22">
        <v>840000</v>
      </c>
      <c r="I152" s="23">
        <v>560000</v>
      </c>
    </row>
    <row r="153" spans="1:9" ht="13.5" customHeight="1" x14ac:dyDescent="0.25">
      <c r="A153" s="55" t="s">
        <v>169</v>
      </c>
      <c r="B153" s="56">
        <v>1284911</v>
      </c>
      <c r="C153" s="57" t="s">
        <v>174</v>
      </c>
      <c r="D153" s="29">
        <v>151333.29</v>
      </c>
      <c r="F153" s="20">
        <f t="shared" si="2"/>
        <v>292756.21000000002</v>
      </c>
      <c r="G153" s="21">
        <v>272756.21000000002</v>
      </c>
      <c r="H153" s="22">
        <v>20000</v>
      </c>
      <c r="I153" s="23">
        <v>0</v>
      </c>
    </row>
    <row r="154" spans="1:9" x14ac:dyDescent="0.25">
      <c r="A154" s="24" t="s">
        <v>155</v>
      </c>
      <c r="B154" s="34">
        <v>1444179</v>
      </c>
      <c r="C154" s="26" t="s">
        <v>175</v>
      </c>
      <c r="D154" s="27">
        <v>122890.96</v>
      </c>
      <c r="F154" s="20">
        <f t="shared" si="2"/>
        <v>464516</v>
      </c>
      <c r="G154" s="21">
        <v>3266</v>
      </c>
      <c r="H154" s="22">
        <v>461250</v>
      </c>
      <c r="I154" s="23">
        <v>0</v>
      </c>
    </row>
    <row r="155" spans="1:9" x14ac:dyDescent="0.25">
      <c r="A155" s="24" t="s">
        <v>155</v>
      </c>
      <c r="B155" s="34">
        <v>1251032</v>
      </c>
      <c r="C155" s="26" t="s">
        <v>176</v>
      </c>
      <c r="D155" s="27"/>
      <c r="F155" s="20">
        <f t="shared" si="2"/>
        <v>320939.2</v>
      </c>
      <c r="G155" s="21">
        <v>31939.200000000001</v>
      </c>
      <c r="H155" s="22">
        <v>289000</v>
      </c>
      <c r="I155" s="23">
        <v>0</v>
      </c>
    </row>
    <row r="156" spans="1:9" x14ac:dyDescent="0.25">
      <c r="A156" s="24" t="s">
        <v>155</v>
      </c>
      <c r="B156" s="34">
        <v>1238950</v>
      </c>
      <c r="C156" s="26" t="s">
        <v>177</v>
      </c>
      <c r="D156" s="27"/>
      <c r="F156" s="20">
        <f t="shared" si="2"/>
        <v>706203.91999999993</v>
      </c>
      <c r="G156" s="21">
        <v>47630.84</v>
      </c>
      <c r="H156" s="22">
        <v>658573.07999999996</v>
      </c>
      <c r="I156" s="23">
        <v>0</v>
      </c>
    </row>
    <row r="157" spans="1:9" x14ac:dyDescent="0.25">
      <c r="A157" s="59" t="s">
        <v>155</v>
      </c>
      <c r="B157" s="60">
        <v>1353005</v>
      </c>
      <c r="C157" s="61" t="s">
        <v>178</v>
      </c>
      <c r="D157" s="62">
        <v>463899.07</v>
      </c>
      <c r="E157" s="63"/>
      <c r="F157" s="20">
        <f t="shared" si="2"/>
        <v>400000</v>
      </c>
      <c r="G157" s="21">
        <v>0</v>
      </c>
      <c r="H157" s="22">
        <v>400000</v>
      </c>
      <c r="I157" s="23">
        <v>0</v>
      </c>
    </row>
    <row r="158" spans="1:9" x14ac:dyDescent="0.25">
      <c r="A158" s="59" t="s">
        <v>155</v>
      </c>
      <c r="B158" s="60" t="s">
        <v>179</v>
      </c>
      <c r="C158" s="61" t="s">
        <v>180</v>
      </c>
      <c r="D158" s="62">
        <v>3120578.16</v>
      </c>
      <c r="E158" s="63"/>
      <c r="F158" s="20">
        <f t="shared" si="2"/>
        <v>150000</v>
      </c>
      <c r="G158" s="21">
        <v>0</v>
      </c>
      <c r="H158" s="22">
        <v>150000</v>
      </c>
      <c r="I158" s="23">
        <v>0</v>
      </c>
    </row>
    <row r="159" spans="1:9" x14ac:dyDescent="0.25">
      <c r="A159" s="24" t="s">
        <v>155</v>
      </c>
      <c r="B159" s="34">
        <v>1445181</v>
      </c>
      <c r="C159" s="26" t="s">
        <v>181</v>
      </c>
      <c r="D159" s="27"/>
      <c r="F159" s="20">
        <f t="shared" si="2"/>
        <v>256250</v>
      </c>
      <c r="G159" s="21">
        <v>0</v>
      </c>
      <c r="H159" s="22">
        <v>256250</v>
      </c>
      <c r="I159" s="23">
        <v>0</v>
      </c>
    </row>
    <row r="160" spans="1:9" x14ac:dyDescent="0.25">
      <c r="A160" s="24" t="s">
        <v>155</v>
      </c>
      <c r="B160" s="34">
        <v>1446798</v>
      </c>
      <c r="C160" s="26" t="s">
        <v>182</v>
      </c>
      <c r="D160" s="27"/>
      <c r="F160" s="20">
        <f t="shared" si="2"/>
        <v>735500</v>
      </c>
      <c r="G160" s="21">
        <v>0</v>
      </c>
      <c r="H160" s="22">
        <v>135500</v>
      </c>
      <c r="I160" s="23">
        <v>600000</v>
      </c>
    </row>
    <row r="161" spans="1:9" x14ac:dyDescent="0.25">
      <c r="A161" s="24" t="s">
        <v>155</v>
      </c>
      <c r="B161" s="34">
        <v>1251361</v>
      </c>
      <c r="C161" s="26" t="s">
        <v>183</v>
      </c>
      <c r="D161" s="27">
        <v>6074.88</v>
      </c>
      <c r="F161" s="20">
        <f t="shared" si="2"/>
        <v>307977</v>
      </c>
      <c r="G161" s="21">
        <v>7977</v>
      </c>
      <c r="H161" s="22">
        <v>0</v>
      </c>
      <c r="I161" s="23">
        <v>300000</v>
      </c>
    </row>
    <row r="162" spans="1:9" x14ac:dyDescent="0.25">
      <c r="A162" s="24" t="s">
        <v>155</v>
      </c>
      <c r="B162" s="34">
        <v>1444059</v>
      </c>
      <c r="C162" s="26" t="s">
        <v>184</v>
      </c>
      <c r="D162" s="27">
        <v>16404.38</v>
      </c>
      <c r="F162" s="20">
        <f t="shared" si="2"/>
        <v>278045</v>
      </c>
      <c r="G162" s="21">
        <v>15440</v>
      </c>
      <c r="H162" s="22">
        <v>0</v>
      </c>
      <c r="I162" s="23">
        <v>262605</v>
      </c>
    </row>
    <row r="163" spans="1:9" x14ac:dyDescent="0.25">
      <c r="A163" s="24" t="s">
        <v>155</v>
      </c>
      <c r="B163" s="34">
        <v>1447539</v>
      </c>
      <c r="C163" s="26" t="s">
        <v>185</v>
      </c>
      <c r="D163" s="27"/>
      <c r="F163" s="20">
        <f t="shared" si="2"/>
        <v>195570</v>
      </c>
      <c r="G163" s="21">
        <v>0</v>
      </c>
      <c r="H163" s="22">
        <v>0</v>
      </c>
      <c r="I163" s="23">
        <v>195570</v>
      </c>
    </row>
    <row r="164" spans="1:9" x14ac:dyDescent="0.25">
      <c r="F164" s="20"/>
      <c r="G164" s="21"/>
      <c r="H164" s="22"/>
      <c r="I164" s="23"/>
    </row>
    <row r="165" spans="1:9" ht="24.75" x14ac:dyDescent="0.25">
      <c r="A165" s="24" t="s">
        <v>186</v>
      </c>
      <c r="B165" s="34">
        <v>1249365</v>
      </c>
      <c r="C165" s="44" t="s">
        <v>187</v>
      </c>
      <c r="D165" s="29">
        <v>1319157.6200000001</v>
      </c>
      <c r="F165" s="20">
        <f t="shared" si="2"/>
        <v>182087.4</v>
      </c>
      <c r="G165" s="21">
        <v>172087.4</v>
      </c>
      <c r="H165" s="22">
        <v>10000</v>
      </c>
      <c r="I165" s="23">
        <v>0</v>
      </c>
    </row>
    <row r="166" spans="1:9" x14ac:dyDescent="0.25">
      <c r="A166" s="24" t="s">
        <v>186</v>
      </c>
      <c r="B166" s="34">
        <v>1447358</v>
      </c>
      <c r="C166" s="44" t="s">
        <v>188</v>
      </c>
      <c r="D166" s="29">
        <v>96939.11</v>
      </c>
      <c r="F166" s="20">
        <f t="shared" si="2"/>
        <v>733906.94</v>
      </c>
      <c r="G166" s="21">
        <v>573906.93999999994</v>
      </c>
      <c r="H166" s="22">
        <v>160000</v>
      </c>
      <c r="I166" s="23">
        <v>0</v>
      </c>
    </row>
    <row r="167" spans="1:9" x14ac:dyDescent="0.25">
      <c r="A167" s="24" t="s">
        <v>186</v>
      </c>
      <c r="B167" s="65">
        <v>1456821</v>
      </c>
      <c r="C167" s="66" t="s">
        <v>189</v>
      </c>
      <c r="D167" s="67" t="s">
        <v>190</v>
      </c>
      <c r="F167" s="20">
        <f t="shared" si="2"/>
        <v>709028</v>
      </c>
      <c r="G167" s="21">
        <v>9028</v>
      </c>
      <c r="H167" s="22">
        <v>700000</v>
      </c>
      <c r="I167" s="23">
        <v>0</v>
      </c>
    </row>
    <row r="168" spans="1:9" x14ac:dyDescent="0.25">
      <c r="A168" s="24" t="s">
        <v>186</v>
      </c>
      <c r="B168" s="34">
        <v>1447205</v>
      </c>
      <c r="C168" s="44" t="s">
        <v>191</v>
      </c>
      <c r="D168" s="29">
        <v>28029.9</v>
      </c>
      <c r="F168" s="20">
        <f t="shared" si="2"/>
        <v>3728917.15</v>
      </c>
      <c r="G168" s="21">
        <v>28917.15</v>
      </c>
      <c r="H168" s="22">
        <v>200000</v>
      </c>
      <c r="I168" s="23">
        <v>3500000</v>
      </c>
    </row>
    <row r="169" spans="1:9" x14ac:dyDescent="0.25">
      <c r="A169" s="24" t="s">
        <v>186</v>
      </c>
      <c r="B169" s="34">
        <v>1249412</v>
      </c>
      <c r="C169" s="44" t="s">
        <v>192</v>
      </c>
      <c r="D169" s="29">
        <v>698845.03</v>
      </c>
      <c r="F169" s="20">
        <f t="shared" si="2"/>
        <v>3700000</v>
      </c>
      <c r="G169" s="21">
        <v>0</v>
      </c>
      <c r="H169" s="22">
        <v>200000</v>
      </c>
      <c r="I169" s="23">
        <v>3500000</v>
      </c>
    </row>
    <row r="170" spans="1:9" x14ac:dyDescent="0.25">
      <c r="A170" s="24" t="s">
        <v>186</v>
      </c>
      <c r="B170" s="34">
        <v>1447342</v>
      </c>
      <c r="C170" s="44" t="s">
        <v>193</v>
      </c>
      <c r="D170" s="29">
        <v>20858.490000000002</v>
      </c>
      <c r="F170" s="20">
        <f t="shared" si="2"/>
        <v>200000</v>
      </c>
      <c r="G170" s="21">
        <v>0</v>
      </c>
      <c r="H170" s="22">
        <v>200000</v>
      </c>
      <c r="I170" s="23">
        <v>0</v>
      </c>
    </row>
    <row r="171" spans="1:9" x14ac:dyDescent="0.25">
      <c r="F171" s="20"/>
      <c r="G171" s="21"/>
      <c r="H171" s="22"/>
      <c r="I171" s="23"/>
    </row>
    <row r="172" spans="1:9" ht="24.75" x14ac:dyDescent="0.25">
      <c r="A172" s="24" t="s">
        <v>194</v>
      </c>
      <c r="B172" s="34">
        <v>1233945</v>
      </c>
      <c r="C172" s="44" t="s">
        <v>195</v>
      </c>
      <c r="D172" s="29">
        <v>600000.25</v>
      </c>
      <c r="F172" s="20">
        <f t="shared" si="2"/>
        <v>1153433.8899999999</v>
      </c>
      <c r="G172" s="21">
        <v>53433.89</v>
      </c>
      <c r="H172" s="22">
        <v>0</v>
      </c>
      <c r="I172" s="23">
        <v>1100000</v>
      </c>
    </row>
    <row r="173" spans="1:9" ht="24.75" x14ac:dyDescent="0.25">
      <c r="A173" s="24" t="s">
        <v>194</v>
      </c>
      <c r="B173" s="34">
        <v>1244603</v>
      </c>
      <c r="C173" s="44" t="s">
        <v>196</v>
      </c>
      <c r="D173" s="29">
        <v>40872</v>
      </c>
      <c r="F173" s="20">
        <f t="shared" si="2"/>
        <v>130000</v>
      </c>
      <c r="G173" s="21">
        <v>0</v>
      </c>
      <c r="H173" s="22">
        <v>130000</v>
      </c>
      <c r="I173" s="23">
        <v>0</v>
      </c>
    </row>
    <row r="174" spans="1:9" x14ac:dyDescent="0.25">
      <c r="F174" s="20"/>
      <c r="G174" s="21"/>
      <c r="H174" s="22"/>
      <c r="I174" s="23"/>
    </row>
    <row r="175" spans="1:9" x14ac:dyDescent="0.25">
      <c r="A175" s="24" t="s">
        <v>197</v>
      </c>
      <c r="B175" s="34">
        <v>1450637</v>
      </c>
      <c r="C175" s="44" t="s">
        <v>198</v>
      </c>
      <c r="D175" s="29">
        <v>25214.38</v>
      </c>
      <c r="F175" s="20">
        <f t="shared" si="2"/>
        <v>500808.14</v>
      </c>
      <c r="G175" s="21">
        <v>200808.14</v>
      </c>
      <c r="H175" s="22">
        <v>300000</v>
      </c>
      <c r="I175" s="23">
        <v>0</v>
      </c>
    </row>
    <row r="176" spans="1:9" x14ac:dyDescent="0.25">
      <c r="A176" s="24" t="s">
        <v>197</v>
      </c>
      <c r="B176" s="34">
        <v>1229360</v>
      </c>
      <c r="C176" s="35" t="s">
        <v>199</v>
      </c>
      <c r="D176" s="29">
        <v>53802.55</v>
      </c>
      <c r="F176" s="20">
        <f t="shared" si="2"/>
        <v>90000</v>
      </c>
      <c r="G176" s="21">
        <v>0</v>
      </c>
      <c r="H176" s="22">
        <v>90000</v>
      </c>
      <c r="I176" s="23">
        <v>0</v>
      </c>
    </row>
    <row r="177" spans="1:9" x14ac:dyDescent="0.25">
      <c r="A177" s="24" t="s">
        <v>197</v>
      </c>
      <c r="B177" s="34">
        <v>1229380</v>
      </c>
      <c r="C177" s="35" t="s">
        <v>200</v>
      </c>
      <c r="D177" s="47">
        <v>189497.29</v>
      </c>
      <c r="F177" s="20">
        <f t="shared" si="2"/>
        <v>2477112.25</v>
      </c>
      <c r="G177" s="21">
        <v>1027112.25</v>
      </c>
      <c r="H177" s="22">
        <v>500000</v>
      </c>
      <c r="I177" s="23">
        <v>950000</v>
      </c>
    </row>
    <row r="178" spans="1:9" x14ac:dyDescent="0.25">
      <c r="A178" s="24" t="s">
        <v>197</v>
      </c>
      <c r="B178" s="34">
        <v>1229339</v>
      </c>
      <c r="C178" s="35" t="s">
        <v>201</v>
      </c>
      <c r="D178" s="47">
        <v>29341.25</v>
      </c>
      <c r="F178" s="20">
        <f t="shared" si="2"/>
        <v>1428779.85</v>
      </c>
      <c r="G178" s="21">
        <v>358779.85</v>
      </c>
      <c r="H178" s="22">
        <v>1070000</v>
      </c>
      <c r="I178" s="23">
        <v>0</v>
      </c>
    </row>
    <row r="179" spans="1:9" x14ac:dyDescent="0.25">
      <c r="A179" s="24" t="s">
        <v>197</v>
      </c>
      <c r="B179" s="34">
        <v>1229368</v>
      </c>
      <c r="C179" s="35" t="s">
        <v>202</v>
      </c>
      <c r="D179" s="47">
        <v>56257.95</v>
      </c>
      <c r="F179" s="20">
        <f t="shared" si="2"/>
        <v>100000</v>
      </c>
      <c r="G179" s="21">
        <v>0</v>
      </c>
      <c r="H179" s="22">
        <v>100000</v>
      </c>
      <c r="I179" s="23">
        <v>0</v>
      </c>
    </row>
    <row r="180" spans="1:9" x14ac:dyDescent="0.25">
      <c r="A180" s="24" t="s">
        <v>197</v>
      </c>
      <c r="B180" s="34">
        <v>1230672</v>
      </c>
      <c r="C180" s="35" t="s">
        <v>203</v>
      </c>
      <c r="D180" s="47">
        <v>76122.03</v>
      </c>
      <c r="F180" s="20">
        <f t="shared" si="2"/>
        <v>40000</v>
      </c>
      <c r="G180" s="21">
        <v>0</v>
      </c>
      <c r="H180" s="22">
        <v>40000</v>
      </c>
      <c r="I180" s="23">
        <v>0</v>
      </c>
    </row>
    <row r="181" spans="1:9" x14ac:dyDescent="0.25">
      <c r="A181" s="24" t="s">
        <v>197</v>
      </c>
      <c r="B181" s="34">
        <v>1230188</v>
      </c>
      <c r="C181" s="35" t="s">
        <v>204</v>
      </c>
      <c r="D181" s="47">
        <v>116699.85</v>
      </c>
      <c r="F181" s="20">
        <f t="shared" si="2"/>
        <v>3394334.81</v>
      </c>
      <c r="G181" s="21">
        <v>1394334.81</v>
      </c>
      <c r="H181" s="22">
        <v>1000000</v>
      </c>
      <c r="I181" s="23">
        <v>1000000</v>
      </c>
    </row>
    <row r="182" spans="1:9" x14ac:dyDescent="0.25">
      <c r="A182" s="24" t="s">
        <v>197</v>
      </c>
      <c r="B182" s="34">
        <v>1227846</v>
      </c>
      <c r="C182" s="35" t="s">
        <v>205</v>
      </c>
      <c r="D182" s="47">
        <v>103561.47</v>
      </c>
      <c r="F182" s="20">
        <f t="shared" si="2"/>
        <v>2258993.0499999998</v>
      </c>
      <c r="G182" s="21">
        <v>458993.05</v>
      </c>
      <c r="H182" s="22">
        <v>0</v>
      </c>
      <c r="I182" s="23">
        <v>1800000</v>
      </c>
    </row>
    <row r="183" spans="1:9" x14ac:dyDescent="0.25">
      <c r="A183" s="24" t="s">
        <v>197</v>
      </c>
      <c r="B183" s="34">
        <v>1445088</v>
      </c>
      <c r="C183" s="35" t="s">
        <v>206</v>
      </c>
      <c r="D183" s="47">
        <v>24879.67</v>
      </c>
      <c r="F183" s="20">
        <f t="shared" si="2"/>
        <v>2933291.8</v>
      </c>
      <c r="G183" s="21">
        <v>983291.8</v>
      </c>
      <c r="H183" s="22">
        <v>1050000</v>
      </c>
      <c r="I183" s="23">
        <v>900000</v>
      </c>
    </row>
    <row r="184" spans="1:9" x14ac:dyDescent="0.25">
      <c r="A184" s="24" t="s">
        <v>197</v>
      </c>
      <c r="B184" s="34">
        <v>1228062</v>
      </c>
      <c r="C184" s="35" t="s">
        <v>207</v>
      </c>
      <c r="D184" s="47">
        <v>39385.96</v>
      </c>
      <c r="F184" s="20">
        <f t="shared" si="2"/>
        <v>192385.32</v>
      </c>
      <c r="G184" s="21">
        <v>102385.32</v>
      </c>
      <c r="H184" s="22">
        <v>0</v>
      </c>
      <c r="I184" s="23">
        <v>90000</v>
      </c>
    </row>
    <row r="185" spans="1:9" x14ac:dyDescent="0.25">
      <c r="A185" s="24" t="s">
        <v>197</v>
      </c>
      <c r="B185" s="34">
        <v>1229472</v>
      </c>
      <c r="C185" s="35" t="s">
        <v>208</v>
      </c>
      <c r="D185" s="47">
        <v>273503.15999999997</v>
      </c>
      <c r="F185" s="20">
        <f t="shared" si="2"/>
        <v>117283.4</v>
      </c>
      <c r="G185" s="21">
        <v>7283.4</v>
      </c>
      <c r="H185" s="22">
        <v>0</v>
      </c>
      <c r="I185" s="23">
        <v>110000</v>
      </c>
    </row>
    <row r="186" spans="1:9" x14ac:dyDescent="0.25">
      <c r="A186" s="24" t="s">
        <v>197</v>
      </c>
      <c r="B186" s="34">
        <v>1229213</v>
      </c>
      <c r="C186" s="35" t="s">
        <v>209</v>
      </c>
      <c r="D186" s="47">
        <v>49376.94</v>
      </c>
      <c r="F186" s="20">
        <f t="shared" si="2"/>
        <v>8460246.1500000004</v>
      </c>
      <c r="G186" s="21">
        <v>2235246.15</v>
      </c>
      <c r="H186" s="22">
        <v>1525000</v>
      </c>
      <c r="I186" s="23">
        <v>4700000</v>
      </c>
    </row>
    <row r="187" spans="1:9" x14ac:dyDescent="0.25">
      <c r="A187" s="24" t="s">
        <v>197</v>
      </c>
      <c r="B187" s="34">
        <v>1444761</v>
      </c>
      <c r="C187" s="35" t="s">
        <v>210</v>
      </c>
      <c r="D187" s="47">
        <v>125634.78</v>
      </c>
      <c r="F187" s="20">
        <f t="shared" si="2"/>
        <v>1919529.71</v>
      </c>
      <c r="G187" s="21">
        <v>619529.71</v>
      </c>
      <c r="H187" s="22">
        <v>0</v>
      </c>
      <c r="I187" s="23">
        <v>1300000</v>
      </c>
    </row>
    <row r="188" spans="1:9" x14ac:dyDescent="0.25">
      <c r="A188" s="24" t="s">
        <v>197</v>
      </c>
      <c r="B188" s="34">
        <v>1228859</v>
      </c>
      <c r="C188" s="35" t="s">
        <v>211</v>
      </c>
      <c r="D188" s="47">
        <v>43419.72</v>
      </c>
      <c r="F188" s="20">
        <f t="shared" si="2"/>
        <v>3824191.92</v>
      </c>
      <c r="G188" s="21">
        <v>1374191.92</v>
      </c>
      <c r="H188" s="22">
        <v>1150000</v>
      </c>
      <c r="I188" s="23">
        <v>1300000</v>
      </c>
    </row>
    <row r="189" spans="1:9" x14ac:dyDescent="0.25">
      <c r="A189" s="24" t="s">
        <v>197</v>
      </c>
      <c r="B189" s="34">
        <v>1229600</v>
      </c>
      <c r="C189" s="35" t="s">
        <v>212</v>
      </c>
      <c r="D189" s="47">
        <v>252064.63</v>
      </c>
      <c r="F189" s="20">
        <f t="shared" si="2"/>
        <v>4381484.09</v>
      </c>
      <c r="G189" s="21">
        <v>1381484.09</v>
      </c>
      <c r="H189" s="22">
        <v>1100000</v>
      </c>
      <c r="I189" s="23">
        <v>1900000</v>
      </c>
    </row>
    <row r="190" spans="1:9" x14ac:dyDescent="0.25">
      <c r="A190" s="24" t="s">
        <v>197</v>
      </c>
      <c r="B190" s="34">
        <v>1229289</v>
      </c>
      <c r="C190" s="35" t="s">
        <v>213</v>
      </c>
      <c r="D190" s="47">
        <v>367318.63</v>
      </c>
      <c r="F190" s="20">
        <f t="shared" si="2"/>
        <v>1342478.74</v>
      </c>
      <c r="G190" s="21">
        <v>842478.74</v>
      </c>
      <c r="H190" s="22">
        <v>500000</v>
      </c>
      <c r="I190" s="23">
        <v>0</v>
      </c>
    </row>
    <row r="191" spans="1:9" x14ac:dyDescent="0.25">
      <c r="A191" s="24" t="s">
        <v>197</v>
      </c>
      <c r="B191" s="34">
        <v>1227891</v>
      </c>
      <c r="C191" s="35" t="s">
        <v>214</v>
      </c>
      <c r="D191" s="47">
        <v>83833.63</v>
      </c>
      <c r="F191" s="20">
        <f t="shared" si="2"/>
        <v>1929516.8</v>
      </c>
      <c r="G191" s="21">
        <v>629516.80000000005</v>
      </c>
      <c r="H191" s="22">
        <v>300000</v>
      </c>
      <c r="I191" s="23">
        <v>1000000</v>
      </c>
    </row>
    <row r="192" spans="1:9" x14ac:dyDescent="0.25">
      <c r="A192" s="24" t="s">
        <v>197</v>
      </c>
      <c r="B192" s="34">
        <v>1351613</v>
      </c>
      <c r="C192" s="24" t="s">
        <v>215</v>
      </c>
      <c r="D192" s="47">
        <v>25383.94</v>
      </c>
      <c r="F192" s="20">
        <f t="shared" si="2"/>
        <v>6000</v>
      </c>
      <c r="G192" s="21">
        <v>0</v>
      </c>
      <c r="H192" s="22">
        <v>6000</v>
      </c>
      <c r="I192" s="23">
        <v>0</v>
      </c>
    </row>
    <row r="193" spans="1:9" x14ac:dyDescent="0.25">
      <c r="F193" s="20"/>
      <c r="G193" s="21"/>
      <c r="H193" s="22"/>
      <c r="I193" s="23"/>
    </row>
    <row r="194" spans="1:9" x14ac:dyDescent="0.25">
      <c r="A194" s="24" t="s">
        <v>216</v>
      </c>
      <c r="B194" s="24">
        <v>1449062</v>
      </c>
      <c r="C194" s="28" t="s">
        <v>217</v>
      </c>
      <c r="D194" s="29">
        <v>50463.14</v>
      </c>
      <c r="F194" s="20">
        <f t="shared" si="2"/>
        <v>190375.21</v>
      </c>
      <c r="G194" s="21">
        <v>90040.26</v>
      </c>
      <c r="H194" s="22">
        <v>100334.95</v>
      </c>
      <c r="I194" s="23">
        <v>0</v>
      </c>
    </row>
    <row r="195" spans="1:9" x14ac:dyDescent="0.25">
      <c r="A195" s="24" t="s">
        <v>216</v>
      </c>
      <c r="B195" s="24">
        <v>1251309</v>
      </c>
      <c r="C195" s="28" t="s">
        <v>218</v>
      </c>
      <c r="D195" s="29">
        <v>43013.93</v>
      </c>
      <c r="F195" s="20">
        <f t="shared" si="2"/>
        <v>99000</v>
      </c>
      <c r="G195" s="21">
        <v>0</v>
      </c>
      <c r="H195" s="22">
        <v>0</v>
      </c>
      <c r="I195" s="23">
        <v>99000</v>
      </c>
    </row>
    <row r="196" spans="1:9" x14ac:dyDescent="0.25">
      <c r="A196" s="24" t="s">
        <v>216</v>
      </c>
      <c r="B196" s="24">
        <v>1352028</v>
      </c>
      <c r="C196" s="28" t="s">
        <v>219</v>
      </c>
      <c r="D196" s="29">
        <v>19355.509999999998</v>
      </c>
      <c r="F196" s="20">
        <f t="shared" si="2"/>
        <v>49000</v>
      </c>
      <c r="G196" s="21">
        <v>0</v>
      </c>
      <c r="H196" s="22">
        <v>0</v>
      </c>
      <c r="I196" s="23">
        <v>49000</v>
      </c>
    </row>
    <row r="197" spans="1:9" x14ac:dyDescent="0.25">
      <c r="A197" s="24" t="s">
        <v>216</v>
      </c>
      <c r="B197" s="24">
        <v>1251482</v>
      </c>
      <c r="C197" s="28" t="s">
        <v>218</v>
      </c>
      <c r="D197" s="29">
        <v>7505.42</v>
      </c>
      <c r="F197" s="20">
        <f t="shared" si="2"/>
        <v>39000</v>
      </c>
      <c r="G197" s="21">
        <v>0</v>
      </c>
      <c r="H197" s="22">
        <v>0</v>
      </c>
      <c r="I197" s="23">
        <v>39000</v>
      </c>
    </row>
    <row r="198" spans="1:9" x14ac:dyDescent="0.25">
      <c r="A198" s="24" t="s">
        <v>216</v>
      </c>
      <c r="B198" s="24">
        <v>144906</v>
      </c>
      <c r="C198" s="28" t="s">
        <v>220</v>
      </c>
      <c r="D198" s="29">
        <v>4282.3599999999997</v>
      </c>
      <c r="F198" s="20">
        <f t="shared" si="2"/>
        <v>398971.94</v>
      </c>
      <c r="G198" s="21">
        <v>0</v>
      </c>
      <c r="H198" s="22">
        <v>398971.94</v>
      </c>
      <c r="I198" s="23">
        <v>0</v>
      </c>
    </row>
    <row r="199" spans="1:9" x14ac:dyDescent="0.25">
      <c r="A199" s="24" t="s">
        <v>216</v>
      </c>
      <c r="B199" s="24">
        <v>1449063</v>
      </c>
      <c r="C199" s="28" t="s">
        <v>221</v>
      </c>
      <c r="D199" s="29">
        <v>4385.37</v>
      </c>
      <c r="F199" s="20">
        <f t="shared" si="2"/>
        <v>227728.03</v>
      </c>
      <c r="G199" s="21">
        <v>10301.74</v>
      </c>
      <c r="H199" s="22">
        <v>217426.29</v>
      </c>
      <c r="I199" s="23">
        <v>0</v>
      </c>
    </row>
    <row r="200" spans="1:9" x14ac:dyDescent="0.25">
      <c r="F200" s="20"/>
      <c r="G200" s="21"/>
      <c r="H200" s="22"/>
      <c r="I200" s="23"/>
    </row>
    <row r="201" spans="1:9" x14ac:dyDescent="0.25">
      <c r="A201" s="24" t="s">
        <v>222</v>
      </c>
      <c r="B201" s="35">
        <v>1237115</v>
      </c>
      <c r="C201" s="28" t="s">
        <v>223</v>
      </c>
      <c r="D201" s="29">
        <v>11709.9</v>
      </c>
      <c r="E201" s="25"/>
      <c r="F201" s="20">
        <f t="shared" ref="F201:F264" si="3">G201+H201+I201</f>
        <v>1171568.06</v>
      </c>
      <c r="G201" s="21">
        <v>0</v>
      </c>
      <c r="H201" s="22">
        <v>1171568.06</v>
      </c>
      <c r="I201" s="23">
        <v>0</v>
      </c>
    </row>
    <row r="202" spans="1:9" x14ac:dyDescent="0.25">
      <c r="A202" s="24" t="s">
        <v>222</v>
      </c>
      <c r="B202" s="35">
        <v>1227826</v>
      </c>
      <c r="C202" s="28" t="s">
        <v>224</v>
      </c>
      <c r="D202" s="29">
        <v>292389.8</v>
      </c>
      <c r="E202" s="25"/>
      <c r="F202" s="20">
        <f t="shared" si="3"/>
        <v>1303092.8599999999</v>
      </c>
      <c r="G202" s="21">
        <v>0</v>
      </c>
      <c r="H202" s="22">
        <v>1303092.8599999999</v>
      </c>
      <c r="I202" s="23">
        <v>0</v>
      </c>
    </row>
    <row r="203" spans="1:9" x14ac:dyDescent="0.25">
      <c r="A203" s="24" t="s">
        <v>222</v>
      </c>
      <c r="B203" s="35">
        <v>1227881</v>
      </c>
      <c r="C203" s="28" t="s">
        <v>225</v>
      </c>
      <c r="D203" s="29">
        <v>107595</v>
      </c>
      <c r="E203" s="25"/>
      <c r="F203" s="20">
        <f t="shared" si="3"/>
        <v>714156.28</v>
      </c>
      <c r="G203" s="21">
        <v>0</v>
      </c>
      <c r="H203" s="22">
        <v>714156.28</v>
      </c>
      <c r="I203" s="23">
        <v>0</v>
      </c>
    </row>
    <row r="204" spans="1:9" x14ac:dyDescent="0.25">
      <c r="A204" s="24" t="s">
        <v>222</v>
      </c>
      <c r="B204" s="35">
        <v>1238846</v>
      </c>
      <c r="C204" s="28" t="s">
        <v>226</v>
      </c>
      <c r="D204" s="29">
        <v>55990.9</v>
      </c>
      <c r="E204" s="25"/>
      <c r="F204" s="20">
        <f t="shared" si="3"/>
        <v>105000</v>
      </c>
      <c r="G204" s="21">
        <v>0</v>
      </c>
      <c r="H204" s="22">
        <v>0</v>
      </c>
      <c r="I204" s="23">
        <v>105000</v>
      </c>
    </row>
    <row r="205" spans="1:9" x14ac:dyDescent="0.25">
      <c r="A205" s="24" t="s">
        <v>222</v>
      </c>
      <c r="B205" s="35">
        <v>1445910</v>
      </c>
      <c r="C205" s="28" t="s">
        <v>227</v>
      </c>
      <c r="D205" s="29">
        <v>29929.48</v>
      </c>
      <c r="E205" s="25"/>
      <c r="F205" s="20">
        <f t="shared" si="3"/>
        <v>213550</v>
      </c>
      <c r="G205" s="21">
        <v>0</v>
      </c>
      <c r="H205" s="22">
        <v>0</v>
      </c>
      <c r="I205" s="23">
        <v>213550</v>
      </c>
    </row>
    <row r="206" spans="1:9" ht="13.9" customHeight="1" x14ac:dyDescent="0.25">
      <c r="A206" s="24" t="s">
        <v>222</v>
      </c>
      <c r="B206" s="44">
        <v>1447439</v>
      </c>
      <c r="C206" s="28" t="s">
        <v>228</v>
      </c>
      <c r="D206" s="47">
        <v>3291.62</v>
      </c>
      <c r="E206" s="25"/>
      <c r="F206" s="20">
        <f t="shared" si="3"/>
        <v>253700</v>
      </c>
      <c r="G206" s="21">
        <v>0</v>
      </c>
      <c r="H206" s="22">
        <v>253700</v>
      </c>
      <c r="I206" s="23">
        <v>0</v>
      </c>
    </row>
    <row r="207" spans="1:9" x14ac:dyDescent="0.25">
      <c r="A207" s="24" t="s">
        <v>222</v>
      </c>
      <c r="B207" s="44">
        <v>1446778</v>
      </c>
      <c r="C207" s="28" t="s">
        <v>229</v>
      </c>
      <c r="D207" s="29">
        <v>7143.24</v>
      </c>
      <c r="E207" s="25"/>
      <c r="F207" s="20">
        <f t="shared" si="3"/>
        <v>995000</v>
      </c>
      <c r="G207" s="21">
        <v>0</v>
      </c>
      <c r="H207" s="22">
        <v>150000</v>
      </c>
      <c r="I207" s="23">
        <v>845000</v>
      </c>
    </row>
    <row r="208" spans="1:9" x14ac:dyDescent="0.25">
      <c r="A208" s="24" t="s">
        <v>222</v>
      </c>
      <c r="B208" s="44">
        <v>1227799</v>
      </c>
      <c r="C208" s="28" t="s">
        <v>230</v>
      </c>
      <c r="D208" s="29">
        <v>4665.3</v>
      </c>
      <c r="E208" s="25"/>
      <c r="F208" s="20">
        <f t="shared" si="3"/>
        <v>367023.35999999999</v>
      </c>
      <c r="G208" s="21">
        <v>0</v>
      </c>
      <c r="H208" s="22">
        <v>367023.35999999999</v>
      </c>
      <c r="I208" s="23">
        <v>0</v>
      </c>
    </row>
    <row r="209" spans="1:9" x14ac:dyDescent="0.25">
      <c r="A209" s="24" t="s">
        <v>222</v>
      </c>
      <c r="B209" s="35">
        <v>1236876</v>
      </c>
      <c r="C209" s="28" t="s">
        <v>231</v>
      </c>
      <c r="D209" s="29">
        <v>3784.25</v>
      </c>
      <c r="E209" s="25"/>
      <c r="F209" s="20">
        <f t="shared" si="3"/>
        <v>195000</v>
      </c>
      <c r="G209" s="21">
        <v>0</v>
      </c>
      <c r="H209" s="22">
        <v>30000</v>
      </c>
      <c r="I209" s="23">
        <v>165000</v>
      </c>
    </row>
    <row r="210" spans="1:9" x14ac:dyDescent="0.25">
      <c r="A210" s="24" t="s">
        <v>222</v>
      </c>
      <c r="B210" s="44">
        <v>1227888</v>
      </c>
      <c r="C210" s="28" t="s">
        <v>232</v>
      </c>
      <c r="D210" s="29">
        <v>1442.1</v>
      </c>
      <c r="E210" s="25"/>
      <c r="F210" s="20">
        <f t="shared" si="3"/>
        <v>91000</v>
      </c>
      <c r="G210" s="21">
        <v>0</v>
      </c>
      <c r="H210" s="22">
        <v>6000</v>
      </c>
      <c r="I210" s="23">
        <v>85000</v>
      </c>
    </row>
    <row r="211" spans="1:9" x14ac:dyDescent="0.25">
      <c r="A211" s="24" t="s">
        <v>222</v>
      </c>
      <c r="B211" s="44">
        <v>1447184</v>
      </c>
      <c r="C211" s="68" t="s">
        <v>233</v>
      </c>
      <c r="D211" s="29">
        <v>23485.35</v>
      </c>
      <c r="E211" s="25"/>
      <c r="F211" s="20">
        <f t="shared" si="3"/>
        <v>1409390.75</v>
      </c>
      <c r="G211" s="21">
        <v>35821.89</v>
      </c>
      <c r="H211" s="22">
        <v>1050000</v>
      </c>
      <c r="I211" s="23">
        <v>323568.86</v>
      </c>
    </row>
    <row r="212" spans="1:9" x14ac:dyDescent="0.25">
      <c r="A212" s="24" t="s">
        <v>222</v>
      </c>
      <c r="B212" s="35">
        <v>1236837</v>
      </c>
      <c r="C212" s="28" t="s">
        <v>234</v>
      </c>
      <c r="D212" s="29">
        <v>38020</v>
      </c>
      <c r="E212" s="25"/>
      <c r="F212" s="20">
        <f t="shared" si="3"/>
        <v>235000</v>
      </c>
      <c r="G212" s="21">
        <v>0</v>
      </c>
      <c r="H212" s="22">
        <v>235000</v>
      </c>
      <c r="I212" s="23">
        <v>0</v>
      </c>
    </row>
    <row r="213" spans="1:9" x14ac:dyDescent="0.25">
      <c r="A213" s="24" t="s">
        <v>222</v>
      </c>
      <c r="B213" s="35">
        <v>1227994</v>
      </c>
      <c r="C213" s="28" t="s">
        <v>235</v>
      </c>
      <c r="D213" s="29">
        <v>6244.35</v>
      </c>
      <c r="E213" s="25"/>
      <c r="F213" s="20">
        <f t="shared" si="3"/>
        <v>3590000</v>
      </c>
      <c r="G213" s="21">
        <v>0</v>
      </c>
      <c r="H213" s="22">
        <v>70000</v>
      </c>
      <c r="I213" s="23">
        <v>3520000</v>
      </c>
    </row>
    <row r="214" spans="1:9" x14ac:dyDescent="0.25">
      <c r="A214" s="24" t="s">
        <v>222</v>
      </c>
      <c r="B214" s="44">
        <v>1226179</v>
      </c>
      <c r="C214" s="28" t="s">
        <v>236</v>
      </c>
      <c r="D214" s="29">
        <v>75920.649999999994</v>
      </c>
      <c r="F214" s="20">
        <f t="shared" si="3"/>
        <v>1320643.1499999999</v>
      </c>
      <c r="G214" s="21">
        <v>0</v>
      </c>
      <c r="H214" s="22">
        <v>970000</v>
      </c>
      <c r="I214" s="23">
        <v>350643.15</v>
      </c>
    </row>
    <row r="215" spans="1:9" x14ac:dyDescent="0.25">
      <c r="A215" s="24" t="s">
        <v>222</v>
      </c>
      <c r="B215" s="35">
        <v>1456712</v>
      </c>
      <c r="C215" s="28" t="s">
        <v>237</v>
      </c>
      <c r="D215" s="29">
        <v>80795.34</v>
      </c>
      <c r="F215" s="20">
        <f t="shared" si="3"/>
        <v>5919141.7999999998</v>
      </c>
      <c r="G215" s="21">
        <v>19141.8</v>
      </c>
      <c r="H215" s="22">
        <v>200000</v>
      </c>
      <c r="I215" s="23">
        <v>5700000</v>
      </c>
    </row>
    <row r="216" spans="1:9" x14ac:dyDescent="0.25">
      <c r="A216" s="24" t="s">
        <v>222</v>
      </c>
      <c r="B216" s="35">
        <v>1445932</v>
      </c>
      <c r="C216" s="68" t="s">
        <v>238</v>
      </c>
      <c r="D216" s="29">
        <v>54832.93</v>
      </c>
      <c r="F216" s="20">
        <f t="shared" si="3"/>
        <v>3820270.65</v>
      </c>
      <c r="G216" s="21">
        <v>0</v>
      </c>
      <c r="H216" s="22">
        <v>1430270.65</v>
      </c>
      <c r="I216" s="23">
        <v>2390000</v>
      </c>
    </row>
    <row r="217" spans="1:9" x14ac:dyDescent="0.25">
      <c r="A217" s="24" t="s">
        <v>222</v>
      </c>
      <c r="B217" s="35">
        <v>1249545</v>
      </c>
      <c r="C217" s="28" t="s">
        <v>239</v>
      </c>
      <c r="D217" s="29">
        <v>15421.8</v>
      </c>
      <c r="F217" s="20">
        <f t="shared" si="3"/>
        <v>291000</v>
      </c>
      <c r="G217" s="21">
        <v>0</v>
      </c>
      <c r="H217" s="22">
        <v>45000</v>
      </c>
      <c r="I217" s="23">
        <v>246000</v>
      </c>
    </row>
    <row r="218" spans="1:9" x14ac:dyDescent="0.25">
      <c r="A218" s="24" t="s">
        <v>222</v>
      </c>
      <c r="B218" s="35">
        <v>1228196</v>
      </c>
      <c r="C218" s="28" t="s">
        <v>240</v>
      </c>
      <c r="D218" s="29">
        <v>13433.85</v>
      </c>
      <c r="F218" s="20">
        <f t="shared" si="3"/>
        <v>66000</v>
      </c>
      <c r="G218" s="21">
        <v>0</v>
      </c>
      <c r="H218" s="22">
        <v>6000</v>
      </c>
      <c r="I218" s="23">
        <v>60000</v>
      </c>
    </row>
    <row r="219" spans="1:9" x14ac:dyDescent="0.25">
      <c r="A219" s="24" t="s">
        <v>222</v>
      </c>
      <c r="B219" s="44">
        <v>1237055</v>
      </c>
      <c r="C219" s="28" t="s">
        <v>241</v>
      </c>
      <c r="D219" s="29">
        <v>6512.95</v>
      </c>
      <c r="F219" s="20">
        <f t="shared" si="3"/>
        <v>335000</v>
      </c>
      <c r="G219" s="21">
        <v>0</v>
      </c>
      <c r="H219" s="22">
        <v>15000</v>
      </c>
      <c r="I219" s="23">
        <v>320000</v>
      </c>
    </row>
    <row r="220" spans="1:9" x14ac:dyDescent="0.25">
      <c r="A220" s="24" t="s">
        <v>222</v>
      </c>
      <c r="B220" s="44">
        <v>1450419</v>
      </c>
      <c r="C220" s="28" t="s">
        <v>242</v>
      </c>
      <c r="D220" s="47">
        <v>17486.419999999998</v>
      </c>
      <c r="F220" s="20">
        <f t="shared" si="3"/>
        <v>3402000</v>
      </c>
      <c r="G220" s="21">
        <v>0</v>
      </c>
      <c r="H220" s="22">
        <v>32000</v>
      </c>
      <c r="I220" s="23">
        <v>3370000</v>
      </c>
    </row>
    <row r="221" spans="1:9" x14ac:dyDescent="0.25">
      <c r="A221" s="69" t="s">
        <v>222</v>
      </c>
      <c r="B221" s="44">
        <v>1227884</v>
      </c>
      <c r="C221" s="70" t="s">
        <v>243</v>
      </c>
      <c r="D221" s="71">
        <v>21796.5</v>
      </c>
      <c r="F221" s="20">
        <f t="shared" si="3"/>
        <v>189000</v>
      </c>
      <c r="G221" s="21">
        <v>0</v>
      </c>
      <c r="H221" s="22">
        <v>20000</v>
      </c>
      <c r="I221" s="23">
        <v>169000</v>
      </c>
    </row>
    <row r="222" spans="1:9" x14ac:dyDescent="0.25">
      <c r="A222" s="69" t="s">
        <v>222</v>
      </c>
      <c r="B222" s="44">
        <v>1227778</v>
      </c>
      <c r="C222" s="28" t="s">
        <v>244</v>
      </c>
      <c r="D222" s="72">
        <v>15421.8</v>
      </c>
      <c r="E222" s="37"/>
      <c r="F222" s="20">
        <f t="shared" si="3"/>
        <v>856000</v>
      </c>
      <c r="G222" s="21">
        <v>0</v>
      </c>
      <c r="H222" s="22">
        <v>700000</v>
      </c>
      <c r="I222" s="23">
        <v>156000</v>
      </c>
    </row>
    <row r="223" spans="1:9" x14ac:dyDescent="0.25">
      <c r="A223" s="69" t="s">
        <v>222</v>
      </c>
      <c r="B223" s="44">
        <v>1227869</v>
      </c>
      <c r="C223" s="28" t="s">
        <v>245</v>
      </c>
      <c r="D223" s="72">
        <v>115344.2</v>
      </c>
      <c r="E223" s="37"/>
      <c r="F223" s="20">
        <f t="shared" si="3"/>
        <v>96000</v>
      </c>
      <c r="G223" s="21">
        <v>0</v>
      </c>
      <c r="H223" s="22">
        <v>96000</v>
      </c>
      <c r="I223" s="23">
        <v>0</v>
      </c>
    </row>
    <row r="224" spans="1:9" x14ac:dyDescent="0.25">
      <c r="A224" s="69" t="s">
        <v>222</v>
      </c>
      <c r="B224" s="44">
        <v>1226182</v>
      </c>
      <c r="C224" s="28" t="s">
        <v>246</v>
      </c>
      <c r="D224" s="72">
        <v>205656</v>
      </c>
      <c r="E224" s="37"/>
      <c r="F224" s="20">
        <f t="shared" si="3"/>
        <v>1025000</v>
      </c>
      <c r="G224" s="21">
        <v>0</v>
      </c>
      <c r="H224" s="22">
        <v>60000</v>
      </c>
      <c r="I224" s="23">
        <v>965000</v>
      </c>
    </row>
    <row r="225" spans="1:9" x14ac:dyDescent="0.25">
      <c r="A225" s="69" t="s">
        <v>222</v>
      </c>
      <c r="B225" s="44">
        <v>1227848</v>
      </c>
      <c r="C225" s="28" t="s">
        <v>247</v>
      </c>
      <c r="D225" s="72">
        <v>5256.7</v>
      </c>
      <c r="E225" s="37"/>
      <c r="F225" s="20">
        <f t="shared" si="3"/>
        <v>1270000</v>
      </c>
      <c r="G225" s="21">
        <v>0</v>
      </c>
      <c r="H225" s="22">
        <v>200000</v>
      </c>
      <c r="I225" s="23">
        <v>1070000</v>
      </c>
    </row>
    <row r="226" spans="1:9" x14ac:dyDescent="0.25">
      <c r="A226" s="69" t="s">
        <v>222</v>
      </c>
      <c r="B226" s="44">
        <v>1236856</v>
      </c>
      <c r="C226" s="28" t="s">
        <v>248</v>
      </c>
      <c r="D226" s="72">
        <v>14714.7</v>
      </c>
      <c r="E226" s="37"/>
      <c r="F226" s="20">
        <f t="shared" si="3"/>
        <v>997000</v>
      </c>
      <c r="G226" s="21">
        <v>0</v>
      </c>
      <c r="H226" s="22">
        <v>290000</v>
      </c>
      <c r="I226" s="23">
        <v>707000</v>
      </c>
    </row>
    <row r="227" spans="1:9" x14ac:dyDescent="0.25">
      <c r="A227" s="69" t="s">
        <v>222</v>
      </c>
      <c r="B227" s="44">
        <v>1227854</v>
      </c>
      <c r="C227" s="28" t="s">
        <v>249</v>
      </c>
      <c r="D227" s="72">
        <v>39729.599999999999</v>
      </c>
      <c r="E227" s="37"/>
      <c r="F227" s="20">
        <f t="shared" si="3"/>
        <v>890000</v>
      </c>
      <c r="G227" s="21">
        <v>0</v>
      </c>
      <c r="H227" s="22">
        <v>160000</v>
      </c>
      <c r="I227" s="23">
        <v>730000</v>
      </c>
    </row>
    <row r="228" spans="1:9" x14ac:dyDescent="0.25">
      <c r="A228" s="69" t="s">
        <v>222</v>
      </c>
      <c r="B228" s="44">
        <v>1227762</v>
      </c>
      <c r="C228" s="28" t="s">
        <v>250</v>
      </c>
      <c r="D228" s="72">
        <v>1707.5</v>
      </c>
      <c r="E228" s="37"/>
      <c r="F228" s="20">
        <f t="shared" si="3"/>
        <v>650000</v>
      </c>
      <c r="G228" s="21">
        <v>0</v>
      </c>
      <c r="H228" s="22">
        <v>30000</v>
      </c>
      <c r="I228" s="23">
        <v>620000</v>
      </c>
    </row>
    <row r="229" spans="1:9" x14ac:dyDescent="0.25">
      <c r="A229" s="69" t="s">
        <v>222</v>
      </c>
      <c r="B229" s="44">
        <v>1245049</v>
      </c>
      <c r="C229" s="28" t="s">
        <v>251</v>
      </c>
      <c r="D229" s="72">
        <v>349.27</v>
      </c>
      <c r="E229" s="37"/>
      <c r="F229" s="20">
        <f t="shared" si="3"/>
        <v>560000</v>
      </c>
      <c r="G229" s="21">
        <v>0</v>
      </c>
      <c r="H229" s="22">
        <v>70000</v>
      </c>
      <c r="I229" s="23">
        <v>490000</v>
      </c>
    </row>
    <row r="230" spans="1:9" x14ac:dyDescent="0.25">
      <c r="A230" s="69" t="s">
        <v>222</v>
      </c>
      <c r="B230" s="44">
        <v>1231094</v>
      </c>
      <c r="C230" s="28" t="s">
        <v>252</v>
      </c>
      <c r="D230" s="72">
        <v>17824.669999999998</v>
      </c>
      <c r="E230" s="37"/>
      <c r="F230" s="20">
        <f t="shared" si="3"/>
        <v>455000</v>
      </c>
      <c r="G230" s="21">
        <v>0</v>
      </c>
      <c r="H230" s="22">
        <v>165000</v>
      </c>
      <c r="I230" s="23">
        <v>290000</v>
      </c>
    </row>
    <row r="231" spans="1:9" x14ac:dyDescent="0.25">
      <c r="A231" s="69" t="s">
        <v>222</v>
      </c>
      <c r="B231" s="44">
        <v>1230547</v>
      </c>
      <c r="C231" s="28" t="s">
        <v>253</v>
      </c>
      <c r="D231" s="72">
        <v>153635.65</v>
      </c>
      <c r="E231" s="37"/>
      <c r="F231" s="20">
        <f t="shared" si="3"/>
        <v>360000</v>
      </c>
      <c r="G231" s="21">
        <v>0</v>
      </c>
      <c r="H231" s="22">
        <v>40000</v>
      </c>
      <c r="I231" s="23">
        <v>320000</v>
      </c>
    </row>
    <row r="232" spans="1:9" x14ac:dyDescent="0.25">
      <c r="A232" s="69" t="s">
        <v>222</v>
      </c>
      <c r="B232" s="44">
        <v>1230993</v>
      </c>
      <c r="C232" s="68" t="s">
        <v>254</v>
      </c>
      <c r="D232" s="72">
        <v>9429.48</v>
      </c>
      <c r="E232" s="37"/>
      <c r="F232" s="20">
        <f t="shared" si="3"/>
        <v>350000</v>
      </c>
      <c r="G232" s="21">
        <v>0</v>
      </c>
      <c r="H232" s="22">
        <v>75000</v>
      </c>
      <c r="I232" s="23">
        <v>275000</v>
      </c>
    </row>
    <row r="233" spans="1:9" x14ac:dyDescent="0.25">
      <c r="A233" s="69" t="s">
        <v>222</v>
      </c>
      <c r="B233" s="44">
        <v>1236563</v>
      </c>
      <c r="C233" s="28" t="s">
        <v>255</v>
      </c>
      <c r="D233" s="72">
        <v>3167.71</v>
      </c>
      <c r="E233" s="37"/>
      <c r="F233" s="20">
        <f t="shared" si="3"/>
        <v>365000</v>
      </c>
      <c r="G233" s="21">
        <v>0</v>
      </c>
      <c r="H233" s="22">
        <v>20000</v>
      </c>
      <c r="I233" s="23">
        <v>345000</v>
      </c>
    </row>
    <row r="234" spans="1:9" x14ac:dyDescent="0.25">
      <c r="A234" s="69" t="s">
        <v>222</v>
      </c>
      <c r="B234" s="44">
        <v>1456711</v>
      </c>
      <c r="C234" s="28" t="s">
        <v>256</v>
      </c>
      <c r="D234" s="72">
        <v>34690</v>
      </c>
      <c r="E234" s="37"/>
      <c r="F234" s="20">
        <f t="shared" si="3"/>
        <v>410000</v>
      </c>
      <c r="G234" s="21">
        <v>0</v>
      </c>
      <c r="H234" s="22">
        <v>40000</v>
      </c>
      <c r="I234" s="23">
        <v>370000</v>
      </c>
    </row>
    <row r="235" spans="1:9" x14ac:dyDescent="0.25">
      <c r="A235" s="69" t="s">
        <v>222</v>
      </c>
      <c r="B235" s="44">
        <v>1446206</v>
      </c>
      <c r="C235" s="28" t="s">
        <v>257</v>
      </c>
      <c r="D235" s="72">
        <v>38716.18</v>
      </c>
      <c r="E235" s="37"/>
      <c r="F235" s="20">
        <f t="shared" si="3"/>
        <v>370000</v>
      </c>
      <c r="G235" s="21">
        <v>0</v>
      </c>
      <c r="H235" s="22">
        <v>60000</v>
      </c>
      <c r="I235" s="23">
        <v>310000</v>
      </c>
    </row>
    <row r="236" spans="1:9" x14ac:dyDescent="0.25">
      <c r="A236" s="69" t="s">
        <v>222</v>
      </c>
      <c r="B236" s="44">
        <v>1446266</v>
      </c>
      <c r="C236" s="28" t="s">
        <v>258</v>
      </c>
      <c r="D236" s="72">
        <v>11759.33</v>
      </c>
      <c r="E236" s="37"/>
      <c r="F236" s="20">
        <f t="shared" si="3"/>
        <v>265000</v>
      </c>
      <c r="G236" s="21">
        <v>0</v>
      </c>
      <c r="H236" s="22">
        <v>20000</v>
      </c>
      <c r="I236" s="23">
        <v>245000</v>
      </c>
    </row>
    <row r="237" spans="1:9" x14ac:dyDescent="0.25">
      <c r="A237" s="69" t="s">
        <v>222</v>
      </c>
      <c r="B237" s="44">
        <v>1227995</v>
      </c>
      <c r="C237" s="28" t="s">
        <v>259</v>
      </c>
      <c r="D237" s="72">
        <v>995.09</v>
      </c>
      <c r="E237" s="37"/>
      <c r="F237" s="20">
        <f t="shared" si="3"/>
        <v>350000</v>
      </c>
      <c r="G237" s="21">
        <v>0</v>
      </c>
      <c r="H237" s="22">
        <v>75000</v>
      </c>
      <c r="I237" s="23">
        <v>275000</v>
      </c>
    </row>
    <row r="238" spans="1:9" x14ac:dyDescent="0.25">
      <c r="A238" s="69" t="s">
        <v>222</v>
      </c>
      <c r="B238" s="44">
        <v>1236749</v>
      </c>
      <c r="C238" s="28" t="s">
        <v>260</v>
      </c>
      <c r="D238" s="72">
        <v>2014.5</v>
      </c>
      <c r="E238" s="37"/>
      <c r="F238" s="20">
        <f t="shared" si="3"/>
        <v>30000</v>
      </c>
      <c r="G238" s="21">
        <v>0</v>
      </c>
      <c r="H238" s="22">
        <v>30000</v>
      </c>
      <c r="I238" s="23">
        <v>0</v>
      </c>
    </row>
    <row r="239" spans="1:9" s="42" customFormat="1" x14ac:dyDescent="0.25">
      <c r="A239" s="73" t="s">
        <v>222</v>
      </c>
      <c r="B239" s="74">
        <v>1245337</v>
      </c>
      <c r="C239" s="28" t="s">
        <v>261</v>
      </c>
      <c r="D239" s="75">
        <v>19469.88</v>
      </c>
      <c r="E239" s="76"/>
      <c r="F239" s="20">
        <f t="shared" si="3"/>
        <v>273000</v>
      </c>
      <c r="G239" s="21">
        <v>0</v>
      </c>
      <c r="H239" s="22">
        <v>273000</v>
      </c>
      <c r="I239" s="23">
        <v>0</v>
      </c>
    </row>
    <row r="240" spans="1:9" x14ac:dyDescent="0.25">
      <c r="A240" s="69" t="s">
        <v>222</v>
      </c>
      <c r="B240" s="44">
        <v>1229246</v>
      </c>
      <c r="C240" s="28" t="s">
        <v>262</v>
      </c>
      <c r="D240" s="72">
        <v>4758.8</v>
      </c>
      <c r="E240" s="37"/>
      <c r="F240" s="20">
        <f t="shared" si="3"/>
        <v>107000</v>
      </c>
      <c r="G240" s="21">
        <v>0</v>
      </c>
      <c r="H240" s="22">
        <v>12000</v>
      </c>
      <c r="I240" s="23">
        <v>95000</v>
      </c>
    </row>
    <row r="241" spans="1:9" x14ac:dyDescent="0.25">
      <c r="A241" s="69" t="s">
        <v>222</v>
      </c>
      <c r="B241" s="44">
        <v>1228176</v>
      </c>
      <c r="C241" s="28" t="s">
        <v>263</v>
      </c>
      <c r="D241" s="72">
        <v>3627.78</v>
      </c>
      <c r="E241" s="37"/>
      <c r="F241" s="20">
        <f t="shared" si="3"/>
        <v>112000</v>
      </c>
      <c r="G241" s="21">
        <v>0</v>
      </c>
      <c r="H241" s="22">
        <v>12000</v>
      </c>
      <c r="I241" s="23">
        <v>100000</v>
      </c>
    </row>
    <row r="242" spans="1:9" x14ac:dyDescent="0.25">
      <c r="A242" s="69" t="s">
        <v>222</v>
      </c>
      <c r="B242" s="44">
        <v>1228201</v>
      </c>
      <c r="C242" s="28" t="s">
        <v>264</v>
      </c>
      <c r="D242" s="72">
        <v>12142.1</v>
      </c>
      <c r="E242" s="37"/>
      <c r="F242" s="20">
        <f t="shared" si="3"/>
        <v>256000</v>
      </c>
      <c r="G242" s="21">
        <v>0</v>
      </c>
      <c r="H242" s="22">
        <v>6000</v>
      </c>
      <c r="I242" s="23">
        <v>250000</v>
      </c>
    </row>
    <row r="243" spans="1:9" x14ac:dyDescent="0.25">
      <c r="A243" s="69" t="s">
        <v>222</v>
      </c>
      <c r="B243" s="44">
        <v>1240339</v>
      </c>
      <c r="C243" s="28" t="s">
        <v>265</v>
      </c>
      <c r="D243" s="72">
        <v>13745.77</v>
      </c>
      <c r="E243" s="37"/>
      <c r="F243" s="20">
        <f t="shared" si="3"/>
        <v>211000</v>
      </c>
      <c r="G243" s="21">
        <v>0</v>
      </c>
      <c r="H243" s="22">
        <v>25000</v>
      </c>
      <c r="I243" s="23">
        <v>186000</v>
      </c>
    </row>
    <row r="244" spans="1:9" x14ac:dyDescent="0.25">
      <c r="B244" s="64"/>
      <c r="F244" s="20"/>
      <c r="G244" s="21"/>
      <c r="H244" s="22"/>
      <c r="I244" s="23"/>
    </row>
    <row r="245" spans="1:9" x14ac:dyDescent="0.25">
      <c r="A245" s="53" t="s">
        <v>266</v>
      </c>
      <c r="B245" s="36">
        <v>1447311</v>
      </c>
      <c r="C245" s="77" t="s">
        <v>267</v>
      </c>
      <c r="D245" s="78">
        <v>42205.5</v>
      </c>
      <c r="F245" s="20">
        <f t="shared" si="3"/>
        <v>68900</v>
      </c>
      <c r="G245" s="21">
        <v>0</v>
      </c>
      <c r="H245" s="22">
        <v>19000</v>
      </c>
      <c r="I245" s="23">
        <v>49900</v>
      </c>
    </row>
    <row r="246" spans="1:9" x14ac:dyDescent="0.25">
      <c r="A246" s="53" t="s">
        <v>266</v>
      </c>
      <c r="B246" s="36">
        <v>1447177</v>
      </c>
      <c r="C246" s="77" t="s">
        <v>268</v>
      </c>
      <c r="D246" s="78">
        <v>1704.57</v>
      </c>
      <c r="F246" s="20">
        <f t="shared" si="3"/>
        <v>10900</v>
      </c>
      <c r="G246" s="21">
        <v>0</v>
      </c>
      <c r="H246" s="22">
        <v>0</v>
      </c>
      <c r="I246" s="23">
        <v>10900</v>
      </c>
    </row>
    <row r="247" spans="1:9" x14ac:dyDescent="0.25">
      <c r="A247" s="53" t="s">
        <v>266</v>
      </c>
      <c r="B247" s="36">
        <v>1447156</v>
      </c>
      <c r="C247" s="77" t="s">
        <v>269</v>
      </c>
      <c r="D247" s="78">
        <v>2328.41</v>
      </c>
      <c r="F247" s="20">
        <f t="shared" si="3"/>
        <v>19000</v>
      </c>
      <c r="G247" s="21">
        <v>0</v>
      </c>
      <c r="H247" s="22">
        <v>0</v>
      </c>
      <c r="I247" s="23">
        <v>19000</v>
      </c>
    </row>
    <row r="248" spans="1:9" x14ac:dyDescent="0.25">
      <c r="B248" s="64"/>
      <c r="F248" s="20"/>
      <c r="G248" s="21"/>
      <c r="H248" s="22"/>
      <c r="I248" s="23"/>
    </row>
    <row r="249" spans="1:9" x14ac:dyDescent="0.25">
      <c r="A249" s="24" t="s">
        <v>270</v>
      </c>
      <c r="B249" s="24">
        <v>1446771</v>
      </c>
      <c r="C249" s="44" t="s">
        <v>271</v>
      </c>
      <c r="D249" s="29">
        <v>48213.86</v>
      </c>
      <c r="F249" s="20">
        <f t="shared" si="3"/>
        <v>187658.31</v>
      </c>
      <c r="G249" s="21">
        <v>35507</v>
      </c>
      <c r="H249" s="22">
        <v>0</v>
      </c>
      <c r="I249" s="23">
        <v>152151.31</v>
      </c>
    </row>
    <row r="250" spans="1:9" x14ac:dyDescent="0.25">
      <c r="A250" s="24" t="s">
        <v>270</v>
      </c>
      <c r="B250" s="24">
        <v>1353176</v>
      </c>
      <c r="C250" s="28" t="s">
        <v>272</v>
      </c>
      <c r="D250" s="29">
        <v>13005</v>
      </c>
      <c r="F250" s="20">
        <f t="shared" si="3"/>
        <v>36535</v>
      </c>
      <c r="G250" s="21">
        <v>0</v>
      </c>
      <c r="H250" s="22">
        <v>0</v>
      </c>
      <c r="I250" s="23">
        <v>36535</v>
      </c>
    </row>
    <row r="251" spans="1:9" x14ac:dyDescent="0.25">
      <c r="A251" s="24" t="s">
        <v>270</v>
      </c>
      <c r="B251" s="24">
        <v>1446630</v>
      </c>
      <c r="C251" s="28" t="s">
        <v>273</v>
      </c>
      <c r="D251" s="29">
        <v>2703.23</v>
      </c>
      <c r="F251" s="20">
        <f t="shared" si="3"/>
        <v>2703.6</v>
      </c>
      <c r="G251" s="21">
        <v>0</v>
      </c>
      <c r="H251" s="22">
        <v>0</v>
      </c>
      <c r="I251" s="23">
        <v>2703.6</v>
      </c>
    </row>
    <row r="252" spans="1:9" x14ac:dyDescent="0.25">
      <c r="A252" s="24" t="s">
        <v>270</v>
      </c>
      <c r="B252" s="25">
        <v>1446502</v>
      </c>
      <c r="C252" s="26" t="s">
        <v>274</v>
      </c>
      <c r="D252" s="27">
        <v>54290.879999999997</v>
      </c>
      <c r="F252" s="20">
        <f t="shared" si="3"/>
        <v>207066.72</v>
      </c>
      <c r="G252" s="21">
        <v>0</v>
      </c>
      <c r="H252" s="22">
        <v>0</v>
      </c>
      <c r="I252" s="23">
        <v>207066.72</v>
      </c>
    </row>
    <row r="253" spans="1:9" x14ac:dyDescent="0.25">
      <c r="F253" s="20"/>
      <c r="G253" s="21"/>
      <c r="H253" s="22"/>
      <c r="I253" s="23"/>
    </row>
    <row r="254" spans="1:9" x14ac:dyDescent="0.25">
      <c r="A254" s="24" t="s">
        <v>275</v>
      </c>
      <c r="B254" s="24">
        <v>1231572</v>
      </c>
      <c r="C254" s="28" t="s">
        <v>276</v>
      </c>
      <c r="D254" s="29"/>
      <c r="F254" s="20">
        <f t="shared" si="3"/>
        <v>131455.13</v>
      </c>
      <c r="G254" s="21">
        <v>9089</v>
      </c>
      <c r="H254" s="22">
        <v>122366.13</v>
      </c>
      <c r="I254" s="23">
        <v>0</v>
      </c>
    </row>
    <row r="255" spans="1:9" x14ac:dyDescent="0.25">
      <c r="A255" s="24" t="s">
        <v>275</v>
      </c>
      <c r="B255" s="24">
        <v>1236463</v>
      </c>
      <c r="C255" s="28" t="s">
        <v>277</v>
      </c>
      <c r="D255" s="29">
        <v>50662.74</v>
      </c>
      <c r="F255" s="20">
        <f t="shared" si="3"/>
        <v>100000</v>
      </c>
      <c r="G255" s="21">
        <v>0</v>
      </c>
      <c r="H255" s="22">
        <v>0</v>
      </c>
      <c r="I255" s="23">
        <v>100000</v>
      </c>
    </row>
    <row r="256" spans="1:9" x14ac:dyDescent="0.25">
      <c r="A256" s="24" t="s">
        <v>275</v>
      </c>
      <c r="B256" s="24">
        <v>1249217</v>
      </c>
      <c r="C256" s="28" t="s">
        <v>278</v>
      </c>
      <c r="D256" s="29">
        <v>50434.05</v>
      </c>
      <c r="F256" s="20">
        <f t="shared" si="3"/>
        <v>377101.73</v>
      </c>
      <c r="G256" s="21">
        <v>263326.33</v>
      </c>
      <c r="H256" s="22">
        <v>113775.4</v>
      </c>
      <c r="I256" s="23">
        <v>0</v>
      </c>
    </row>
    <row r="257" spans="1:9" x14ac:dyDescent="0.25">
      <c r="A257" s="24" t="s">
        <v>275</v>
      </c>
      <c r="B257" s="24">
        <v>1249227</v>
      </c>
      <c r="C257" s="28" t="s">
        <v>279</v>
      </c>
      <c r="D257" s="29">
        <v>25217.03</v>
      </c>
      <c r="F257" s="20">
        <f t="shared" si="3"/>
        <v>75616.710000000006</v>
      </c>
      <c r="G257" s="21">
        <v>7686</v>
      </c>
      <c r="H257" s="22">
        <v>67930.710000000006</v>
      </c>
      <c r="I257" s="23">
        <v>0</v>
      </c>
    </row>
    <row r="258" spans="1:9" x14ac:dyDescent="0.25">
      <c r="A258" s="24" t="s">
        <v>275</v>
      </c>
      <c r="B258" s="24">
        <v>1249234</v>
      </c>
      <c r="C258" s="28" t="s">
        <v>280</v>
      </c>
      <c r="D258" s="29">
        <v>25217.03</v>
      </c>
      <c r="F258" s="20">
        <f t="shared" si="3"/>
        <v>247159.07</v>
      </c>
      <c r="G258" s="21">
        <v>0</v>
      </c>
      <c r="H258" s="22">
        <v>247159.07</v>
      </c>
      <c r="I258" s="23">
        <v>0</v>
      </c>
    </row>
    <row r="259" spans="1:9" x14ac:dyDescent="0.25">
      <c r="A259" s="24" t="s">
        <v>275</v>
      </c>
      <c r="B259" s="24">
        <v>1249241</v>
      </c>
      <c r="C259" s="28" t="s">
        <v>281</v>
      </c>
      <c r="D259" s="29">
        <v>30260.43</v>
      </c>
      <c r="F259" s="20">
        <f t="shared" si="3"/>
        <v>182810</v>
      </c>
      <c r="G259" s="21">
        <v>0</v>
      </c>
      <c r="H259" s="22">
        <v>12810</v>
      </c>
      <c r="I259" s="23">
        <v>170000</v>
      </c>
    </row>
    <row r="260" spans="1:9" x14ac:dyDescent="0.25">
      <c r="A260" s="24" t="s">
        <v>275</v>
      </c>
      <c r="B260" s="50">
        <v>1249271</v>
      </c>
      <c r="C260" s="48" t="s">
        <v>282</v>
      </c>
      <c r="D260" s="29">
        <v>172098.96</v>
      </c>
      <c r="F260" s="20">
        <f t="shared" si="3"/>
        <v>433916</v>
      </c>
      <c r="G260" s="21">
        <v>0</v>
      </c>
      <c r="H260" s="22">
        <v>33916</v>
      </c>
      <c r="I260" s="23">
        <v>400000</v>
      </c>
    </row>
    <row r="261" spans="1:9" x14ac:dyDescent="0.25">
      <c r="A261" s="24" t="s">
        <v>275</v>
      </c>
      <c r="B261" s="50">
        <v>1249276</v>
      </c>
      <c r="C261" s="48" t="s">
        <v>283</v>
      </c>
      <c r="D261" s="29">
        <v>46390.63</v>
      </c>
      <c r="F261" s="20">
        <f t="shared" si="3"/>
        <v>131772.79999999999</v>
      </c>
      <c r="G261" s="21">
        <v>0</v>
      </c>
      <c r="H261" s="22">
        <v>131772.79999999999</v>
      </c>
      <c r="I261" s="23">
        <v>0</v>
      </c>
    </row>
    <row r="262" spans="1:9" x14ac:dyDescent="0.25">
      <c r="A262" s="24" t="s">
        <v>275</v>
      </c>
      <c r="B262" s="50">
        <v>1351496</v>
      </c>
      <c r="C262" s="48" t="s">
        <v>284</v>
      </c>
      <c r="D262" s="29">
        <v>19893.599999999999</v>
      </c>
      <c r="F262" s="20">
        <f t="shared" si="3"/>
        <v>258121.88</v>
      </c>
      <c r="G262" s="21">
        <v>58121.87999999999</v>
      </c>
      <c r="H262" s="22">
        <v>100000</v>
      </c>
      <c r="I262" s="23">
        <v>100000</v>
      </c>
    </row>
    <row r="263" spans="1:9" x14ac:dyDescent="0.25">
      <c r="A263" s="24" t="s">
        <v>275</v>
      </c>
      <c r="B263" s="24">
        <v>1446533</v>
      </c>
      <c r="C263" s="28" t="s">
        <v>285</v>
      </c>
      <c r="D263" s="29">
        <v>11470.56</v>
      </c>
      <c r="F263" s="20">
        <f t="shared" si="3"/>
        <v>120054.22</v>
      </c>
      <c r="G263" s="21">
        <v>60054.220000000008</v>
      </c>
      <c r="H263" s="22">
        <v>0</v>
      </c>
      <c r="I263" s="23">
        <v>60000</v>
      </c>
    </row>
    <row r="264" spans="1:9" x14ac:dyDescent="0.25">
      <c r="A264" s="24" t="s">
        <v>275</v>
      </c>
      <c r="B264" s="24" t="s">
        <v>286</v>
      </c>
      <c r="C264" s="44" t="s">
        <v>287</v>
      </c>
      <c r="D264" s="29">
        <v>1799043.35</v>
      </c>
      <c r="F264" s="20">
        <f t="shared" si="3"/>
        <v>1813300</v>
      </c>
      <c r="G264" s="21">
        <v>3300</v>
      </c>
      <c r="H264" s="22">
        <v>0</v>
      </c>
      <c r="I264" s="23">
        <v>1810000</v>
      </c>
    </row>
    <row r="265" spans="1:9" x14ac:dyDescent="0.25">
      <c r="A265" s="24" t="s">
        <v>275</v>
      </c>
      <c r="B265" s="50" t="s">
        <v>288</v>
      </c>
      <c r="C265" s="79" t="s">
        <v>289</v>
      </c>
      <c r="D265" s="29">
        <v>1799043.35</v>
      </c>
      <c r="F265" s="20">
        <f t="shared" ref="F265:F326" si="4">G265+H265+I265</f>
        <v>227355.47999999998</v>
      </c>
      <c r="G265" s="21">
        <v>6727.08</v>
      </c>
      <c r="H265" s="22">
        <v>0</v>
      </c>
      <c r="I265" s="23">
        <v>220628.4</v>
      </c>
    </row>
    <row r="266" spans="1:9" x14ac:dyDescent="0.25">
      <c r="A266" s="24" t="s">
        <v>275</v>
      </c>
      <c r="B266" s="50" t="s">
        <v>290</v>
      </c>
      <c r="C266" s="48" t="s">
        <v>291</v>
      </c>
      <c r="D266" s="29">
        <v>1799043.35</v>
      </c>
      <c r="F266" s="20">
        <f t="shared" si="4"/>
        <v>462236.41000000003</v>
      </c>
      <c r="G266" s="21">
        <v>13786</v>
      </c>
      <c r="H266" s="22">
        <v>448450.41000000003</v>
      </c>
      <c r="I266" s="23">
        <v>0</v>
      </c>
    </row>
    <row r="267" spans="1:9" x14ac:dyDescent="0.25">
      <c r="A267" s="24" t="s">
        <v>275</v>
      </c>
      <c r="B267" s="50" t="s">
        <v>292</v>
      </c>
      <c r="C267" s="48" t="s">
        <v>293</v>
      </c>
      <c r="D267" s="29">
        <v>159648.87</v>
      </c>
      <c r="F267" s="20">
        <f t="shared" si="4"/>
        <v>165870.87</v>
      </c>
      <c r="G267" s="21">
        <v>6222</v>
      </c>
      <c r="H267" s="22">
        <v>159648.87</v>
      </c>
      <c r="I267" s="23">
        <v>0</v>
      </c>
    </row>
    <row r="268" spans="1:9" x14ac:dyDescent="0.25">
      <c r="A268" s="24" t="s">
        <v>275</v>
      </c>
      <c r="B268" s="50" t="s">
        <v>294</v>
      </c>
      <c r="C268" s="48" t="s">
        <v>295</v>
      </c>
      <c r="D268" s="29">
        <v>159648.87</v>
      </c>
      <c r="F268" s="20">
        <f t="shared" si="4"/>
        <v>225693.22999999998</v>
      </c>
      <c r="G268" s="21">
        <v>146138.54999999999</v>
      </c>
      <c r="H268" s="22">
        <v>79554.679999999993</v>
      </c>
      <c r="I268" s="23">
        <v>0</v>
      </c>
    </row>
    <row r="269" spans="1:9" x14ac:dyDescent="0.25">
      <c r="A269" s="24" t="s">
        <v>275</v>
      </c>
      <c r="B269" s="50" t="s">
        <v>296</v>
      </c>
      <c r="C269" s="48" t="s">
        <v>297</v>
      </c>
      <c r="D269" s="29">
        <v>508016.74</v>
      </c>
      <c r="F269" s="20">
        <f t="shared" si="4"/>
        <v>893341.14</v>
      </c>
      <c r="G269" s="21">
        <v>0</v>
      </c>
      <c r="H269" s="22">
        <v>0</v>
      </c>
      <c r="I269" s="23">
        <v>893341.14</v>
      </c>
    </row>
    <row r="270" spans="1:9" x14ac:dyDescent="0.25">
      <c r="A270" s="24" t="s">
        <v>275</v>
      </c>
      <c r="B270" s="50" t="s">
        <v>298</v>
      </c>
      <c r="C270" s="48" t="s">
        <v>299</v>
      </c>
      <c r="D270" s="29">
        <v>508016.74</v>
      </c>
      <c r="F270" s="20">
        <f t="shared" si="4"/>
        <v>182744.63</v>
      </c>
      <c r="G270" s="21">
        <v>0</v>
      </c>
      <c r="H270" s="22">
        <v>182744.63</v>
      </c>
      <c r="I270" s="23">
        <v>0</v>
      </c>
    </row>
    <row r="271" spans="1:9" x14ac:dyDescent="0.25">
      <c r="A271" s="24" t="s">
        <v>275</v>
      </c>
      <c r="B271" s="50" t="s">
        <v>300</v>
      </c>
      <c r="C271" s="48" t="s">
        <v>301</v>
      </c>
      <c r="D271" s="29">
        <v>996997.14</v>
      </c>
      <c r="F271" s="20">
        <f t="shared" si="4"/>
        <v>1050000</v>
      </c>
      <c r="G271" s="21">
        <v>0</v>
      </c>
      <c r="H271" s="22">
        <v>0</v>
      </c>
      <c r="I271" s="23">
        <v>1050000</v>
      </c>
    </row>
    <row r="272" spans="1:9" x14ac:dyDescent="0.25">
      <c r="A272" s="24" t="s">
        <v>275</v>
      </c>
      <c r="B272" s="50" t="s">
        <v>302</v>
      </c>
      <c r="C272" s="48" t="s">
        <v>303</v>
      </c>
      <c r="D272" s="29">
        <v>996997.14</v>
      </c>
      <c r="F272" s="20">
        <f t="shared" si="4"/>
        <v>159311.67000000001</v>
      </c>
      <c r="G272" s="21">
        <v>10980</v>
      </c>
      <c r="H272" s="22">
        <v>148331.67000000001</v>
      </c>
      <c r="I272" s="23">
        <v>0</v>
      </c>
    </row>
    <row r="273" spans="1:9" x14ac:dyDescent="0.25">
      <c r="A273" s="24" t="s">
        <v>275</v>
      </c>
      <c r="B273" s="50" t="s">
        <v>304</v>
      </c>
      <c r="C273" s="48" t="s">
        <v>305</v>
      </c>
      <c r="D273" s="29">
        <v>290451.89</v>
      </c>
      <c r="F273" s="20">
        <f t="shared" si="4"/>
        <v>100000</v>
      </c>
      <c r="G273" s="21">
        <v>0</v>
      </c>
      <c r="H273" s="22">
        <v>0</v>
      </c>
      <c r="I273" s="23">
        <v>100000</v>
      </c>
    </row>
    <row r="274" spans="1:9" x14ac:dyDescent="0.25">
      <c r="A274" s="24" t="s">
        <v>275</v>
      </c>
      <c r="B274" s="50" t="s">
        <v>306</v>
      </c>
      <c r="C274" s="48" t="s">
        <v>307</v>
      </c>
      <c r="D274" s="29">
        <v>290451.89</v>
      </c>
      <c r="F274" s="20">
        <f t="shared" si="4"/>
        <v>100000</v>
      </c>
      <c r="G274" s="21">
        <v>0</v>
      </c>
      <c r="H274" s="22">
        <v>0</v>
      </c>
      <c r="I274" s="23">
        <v>100000</v>
      </c>
    </row>
    <row r="275" spans="1:9" x14ac:dyDescent="0.25">
      <c r="A275" s="24" t="s">
        <v>275</v>
      </c>
      <c r="B275" s="50" t="s">
        <v>308</v>
      </c>
      <c r="C275" s="48" t="s">
        <v>309</v>
      </c>
      <c r="D275" s="29">
        <v>290451.89</v>
      </c>
      <c r="F275" s="20">
        <f t="shared" si="4"/>
        <v>300000</v>
      </c>
      <c r="G275" s="21">
        <v>0</v>
      </c>
      <c r="H275" s="22">
        <v>0</v>
      </c>
      <c r="I275" s="23">
        <v>300000</v>
      </c>
    </row>
    <row r="276" spans="1:9" x14ac:dyDescent="0.25">
      <c r="A276" s="24" t="s">
        <v>275</v>
      </c>
      <c r="B276" s="50" t="s">
        <v>310</v>
      </c>
      <c r="C276" s="48" t="s">
        <v>311</v>
      </c>
      <c r="D276" s="29">
        <v>956980.01</v>
      </c>
      <c r="F276" s="20">
        <f t="shared" si="4"/>
        <v>215000</v>
      </c>
      <c r="G276" s="21">
        <v>0</v>
      </c>
      <c r="H276" s="22">
        <v>0</v>
      </c>
      <c r="I276" s="23">
        <v>215000</v>
      </c>
    </row>
    <row r="277" spans="1:9" x14ac:dyDescent="0.25">
      <c r="A277" s="24" t="s">
        <v>275</v>
      </c>
      <c r="B277" s="50" t="s">
        <v>312</v>
      </c>
      <c r="C277" s="48" t="s">
        <v>313</v>
      </c>
      <c r="D277" s="29">
        <v>956980.01</v>
      </c>
      <c r="F277" s="20">
        <f t="shared" si="4"/>
        <v>320000</v>
      </c>
      <c r="G277" s="21">
        <v>0</v>
      </c>
      <c r="H277" s="22">
        <v>0</v>
      </c>
      <c r="I277" s="23">
        <v>320000</v>
      </c>
    </row>
    <row r="278" spans="1:9" x14ac:dyDescent="0.25">
      <c r="A278" s="24" t="s">
        <v>275</v>
      </c>
      <c r="B278" s="50" t="s">
        <v>314</v>
      </c>
      <c r="C278" s="48" t="s">
        <v>315</v>
      </c>
      <c r="D278" s="29">
        <v>956980.01</v>
      </c>
      <c r="F278" s="20">
        <f t="shared" si="4"/>
        <v>445000</v>
      </c>
      <c r="G278" s="21">
        <v>0</v>
      </c>
      <c r="H278" s="22">
        <v>200000</v>
      </c>
      <c r="I278" s="23">
        <v>245000</v>
      </c>
    </row>
    <row r="279" spans="1:9" x14ac:dyDescent="0.25">
      <c r="A279" s="24" t="s">
        <v>275</v>
      </c>
      <c r="B279" s="50" t="s">
        <v>316</v>
      </c>
      <c r="C279" s="48" t="s">
        <v>317</v>
      </c>
      <c r="D279" s="29">
        <v>956980.01</v>
      </c>
      <c r="F279" s="20">
        <f t="shared" si="4"/>
        <v>157200</v>
      </c>
      <c r="G279" s="21">
        <v>0</v>
      </c>
      <c r="H279" s="22">
        <v>157200</v>
      </c>
      <c r="I279" s="23">
        <v>0</v>
      </c>
    </row>
    <row r="280" spans="1:9" x14ac:dyDescent="0.25">
      <c r="A280" s="24" t="s">
        <v>275</v>
      </c>
      <c r="B280" s="50" t="s">
        <v>318</v>
      </c>
      <c r="C280" s="48" t="s">
        <v>319</v>
      </c>
      <c r="D280" s="29">
        <v>956980.01</v>
      </c>
      <c r="F280" s="20">
        <f t="shared" si="4"/>
        <v>158300</v>
      </c>
      <c r="G280" s="21">
        <v>0</v>
      </c>
      <c r="H280" s="22">
        <v>158300</v>
      </c>
      <c r="I280" s="23">
        <v>0</v>
      </c>
    </row>
    <row r="281" spans="1:9" x14ac:dyDescent="0.25">
      <c r="F281" s="20"/>
      <c r="G281" s="21"/>
      <c r="H281" s="22"/>
      <c r="I281" s="23"/>
    </row>
    <row r="282" spans="1:9" x14ac:dyDescent="0.25">
      <c r="A282" s="24" t="s">
        <v>320</v>
      </c>
      <c r="B282" s="24">
        <v>1234160</v>
      </c>
      <c r="C282" s="44" t="s">
        <v>321</v>
      </c>
      <c r="D282" s="29">
        <v>10173.799999999999</v>
      </c>
      <c r="F282" s="20">
        <f t="shared" si="4"/>
        <v>500000</v>
      </c>
      <c r="G282" s="21">
        <v>0</v>
      </c>
      <c r="H282" s="22">
        <v>0</v>
      </c>
      <c r="I282" s="23">
        <v>500000</v>
      </c>
    </row>
    <row r="283" spans="1:9" x14ac:dyDescent="0.25">
      <c r="A283" s="24" t="s">
        <v>320</v>
      </c>
      <c r="B283" s="24">
        <v>1234684</v>
      </c>
      <c r="C283" s="44" t="s">
        <v>322</v>
      </c>
      <c r="D283" s="29">
        <v>2682.03</v>
      </c>
      <c r="F283" s="20">
        <f t="shared" si="4"/>
        <v>340000</v>
      </c>
      <c r="G283" s="21">
        <v>0</v>
      </c>
      <c r="H283" s="22">
        <v>0</v>
      </c>
      <c r="I283" s="23">
        <v>340000</v>
      </c>
    </row>
    <row r="284" spans="1:9" x14ac:dyDescent="0.25">
      <c r="A284" s="24" t="s">
        <v>320</v>
      </c>
      <c r="B284" s="24">
        <v>1233572</v>
      </c>
      <c r="C284" s="44" t="s">
        <v>323</v>
      </c>
      <c r="D284" s="29">
        <v>6021.02</v>
      </c>
      <c r="F284" s="20">
        <f t="shared" si="4"/>
        <v>650000</v>
      </c>
      <c r="G284" s="21">
        <v>0</v>
      </c>
      <c r="H284" s="22">
        <v>0</v>
      </c>
      <c r="I284" s="23">
        <v>650000</v>
      </c>
    </row>
    <row r="285" spans="1:9" x14ac:dyDescent="0.25">
      <c r="A285" s="24" t="s">
        <v>320</v>
      </c>
      <c r="B285" s="24">
        <v>1284834</v>
      </c>
      <c r="C285" s="44" t="s">
        <v>324</v>
      </c>
      <c r="D285" s="29">
        <v>68882.69</v>
      </c>
      <c r="F285" s="20">
        <f t="shared" si="4"/>
        <v>1036478</v>
      </c>
      <c r="G285" s="21">
        <v>0</v>
      </c>
      <c r="H285" s="22">
        <v>36478</v>
      </c>
      <c r="I285" s="23">
        <v>1000000</v>
      </c>
    </row>
    <row r="286" spans="1:9" x14ac:dyDescent="0.25">
      <c r="A286" s="24" t="s">
        <v>320</v>
      </c>
      <c r="B286" s="24">
        <v>1351701</v>
      </c>
      <c r="C286" s="44" t="s">
        <v>325</v>
      </c>
      <c r="D286" s="29">
        <v>22865.53</v>
      </c>
      <c r="F286" s="20">
        <f t="shared" si="4"/>
        <v>439033.9</v>
      </c>
      <c r="G286" s="21">
        <v>0</v>
      </c>
      <c r="H286" s="22">
        <v>39033.9</v>
      </c>
      <c r="I286" s="23">
        <v>400000</v>
      </c>
    </row>
    <row r="287" spans="1:9" x14ac:dyDescent="0.25">
      <c r="A287" s="24" t="s">
        <v>320</v>
      </c>
      <c r="B287" s="24">
        <v>1351097</v>
      </c>
      <c r="C287" s="44" t="s">
        <v>326</v>
      </c>
      <c r="D287" s="29">
        <v>2697.74</v>
      </c>
      <c r="F287" s="20">
        <f t="shared" si="4"/>
        <v>400000</v>
      </c>
      <c r="G287" s="21">
        <v>0</v>
      </c>
      <c r="H287" s="22">
        <v>0</v>
      </c>
      <c r="I287" s="23">
        <v>400000</v>
      </c>
    </row>
    <row r="288" spans="1:9" x14ac:dyDescent="0.25">
      <c r="A288" s="24" t="s">
        <v>320</v>
      </c>
      <c r="B288" s="24">
        <v>1241987</v>
      </c>
      <c r="C288" s="44" t="s">
        <v>327</v>
      </c>
      <c r="D288" s="29">
        <v>2519.1999999999998</v>
      </c>
      <c r="F288" s="20">
        <f t="shared" si="4"/>
        <v>435800.9</v>
      </c>
      <c r="G288" s="21">
        <v>0</v>
      </c>
      <c r="H288" s="22">
        <v>35800.9</v>
      </c>
      <c r="I288" s="23">
        <v>400000</v>
      </c>
    </row>
    <row r="289" spans="1:9" x14ac:dyDescent="0.25">
      <c r="A289" s="24" t="s">
        <v>320</v>
      </c>
      <c r="B289" s="24">
        <v>1352353</v>
      </c>
      <c r="C289" s="44" t="s">
        <v>328</v>
      </c>
      <c r="D289" s="29">
        <v>5772.6</v>
      </c>
      <c r="F289" s="20">
        <f t="shared" si="4"/>
        <v>49000</v>
      </c>
      <c r="G289" s="21">
        <v>0</v>
      </c>
      <c r="H289" s="22">
        <v>0</v>
      </c>
      <c r="I289" s="23">
        <v>49000</v>
      </c>
    </row>
    <row r="290" spans="1:9" x14ac:dyDescent="0.25">
      <c r="F290" s="20"/>
      <c r="G290" s="21"/>
      <c r="H290" s="22"/>
      <c r="I290" s="23"/>
    </row>
    <row r="291" spans="1:9" x14ac:dyDescent="0.25">
      <c r="A291" s="51" t="s">
        <v>329</v>
      </c>
      <c r="B291" s="51">
        <v>1447000</v>
      </c>
      <c r="C291" s="51" t="s">
        <v>330</v>
      </c>
      <c r="D291" s="27">
        <v>1023.8</v>
      </c>
      <c r="F291" s="20">
        <f t="shared" si="4"/>
        <v>57000</v>
      </c>
      <c r="G291" s="21">
        <v>43972.09</v>
      </c>
      <c r="H291" s="22">
        <v>13027.91</v>
      </c>
      <c r="I291" s="23">
        <v>0</v>
      </c>
    </row>
    <row r="292" spans="1:9" x14ac:dyDescent="0.25">
      <c r="A292" s="51" t="s">
        <v>329</v>
      </c>
      <c r="B292" s="51">
        <v>1446986</v>
      </c>
      <c r="C292" s="51" t="s">
        <v>331</v>
      </c>
      <c r="D292" s="27">
        <v>2473.52</v>
      </c>
      <c r="F292" s="20">
        <f t="shared" si="4"/>
        <v>35177.839999999997</v>
      </c>
      <c r="G292" s="21">
        <v>3463.84</v>
      </c>
      <c r="H292" s="22">
        <v>31714</v>
      </c>
      <c r="I292" s="23">
        <v>0</v>
      </c>
    </row>
    <row r="293" spans="1:9" x14ac:dyDescent="0.25">
      <c r="F293" s="20"/>
      <c r="G293" s="21"/>
      <c r="H293" s="22"/>
      <c r="I293" s="23"/>
    </row>
    <row r="294" spans="1:9" x14ac:dyDescent="0.25">
      <c r="A294" s="24" t="s">
        <v>332</v>
      </c>
      <c r="B294" s="24">
        <v>1227420</v>
      </c>
      <c r="C294" s="28" t="s">
        <v>333</v>
      </c>
      <c r="D294" s="29">
        <v>1574552.64</v>
      </c>
      <c r="F294" s="20">
        <f t="shared" si="4"/>
        <v>1923639.24</v>
      </c>
      <c r="G294" s="21">
        <v>839309.34</v>
      </c>
      <c r="H294" s="22">
        <v>541429.9</v>
      </c>
      <c r="I294" s="23">
        <v>542900</v>
      </c>
    </row>
    <row r="295" spans="1:9" x14ac:dyDescent="0.25">
      <c r="A295" s="24" t="s">
        <v>332</v>
      </c>
      <c r="B295" s="24">
        <v>1447015</v>
      </c>
      <c r="C295" s="35" t="s">
        <v>334</v>
      </c>
      <c r="D295" s="29">
        <v>94875</v>
      </c>
      <c r="F295" s="20">
        <f t="shared" si="4"/>
        <v>280193.68</v>
      </c>
      <c r="G295" s="21">
        <v>41358</v>
      </c>
      <c r="H295" s="22">
        <v>0</v>
      </c>
      <c r="I295" s="23">
        <v>238835.68</v>
      </c>
    </row>
    <row r="296" spans="1:9" x14ac:dyDescent="0.25">
      <c r="A296" s="24" t="s">
        <v>332</v>
      </c>
      <c r="B296" s="24">
        <v>1227194</v>
      </c>
      <c r="C296" s="35" t="s">
        <v>335</v>
      </c>
      <c r="D296" s="29">
        <v>18017.43</v>
      </c>
      <c r="F296" s="20">
        <f t="shared" si="4"/>
        <v>531604.76</v>
      </c>
      <c r="G296" s="21">
        <v>32025</v>
      </c>
      <c r="H296" s="22">
        <v>499579.76</v>
      </c>
      <c r="I296" s="23">
        <v>0</v>
      </c>
    </row>
    <row r="297" spans="1:9" x14ac:dyDescent="0.25">
      <c r="A297" s="24" t="s">
        <v>332</v>
      </c>
      <c r="B297" s="24" t="s">
        <v>336</v>
      </c>
      <c r="C297" s="28" t="s">
        <v>337</v>
      </c>
      <c r="D297" s="29">
        <v>220936.43</v>
      </c>
      <c r="F297" s="20">
        <f t="shared" si="4"/>
        <v>330968.76</v>
      </c>
      <c r="G297" s="21">
        <v>37133.14</v>
      </c>
      <c r="H297" s="22">
        <v>293835.62</v>
      </c>
      <c r="I297" s="23">
        <v>0</v>
      </c>
    </row>
    <row r="298" spans="1:9" x14ac:dyDescent="0.25">
      <c r="A298" s="24" t="s">
        <v>332</v>
      </c>
      <c r="B298" s="24">
        <v>1226440</v>
      </c>
      <c r="C298" s="28" t="s">
        <v>338</v>
      </c>
      <c r="D298" s="29">
        <v>25718.87</v>
      </c>
      <c r="F298" s="20">
        <f t="shared" si="4"/>
        <v>41800</v>
      </c>
      <c r="G298" s="21">
        <v>0</v>
      </c>
      <c r="H298" s="22">
        <v>41800</v>
      </c>
      <c r="I298" s="23">
        <v>0</v>
      </c>
    </row>
    <row r="299" spans="1:9" x14ac:dyDescent="0.25">
      <c r="A299" s="24" t="s">
        <v>332</v>
      </c>
      <c r="B299" s="24" t="s">
        <v>339</v>
      </c>
      <c r="C299" s="35" t="s">
        <v>340</v>
      </c>
      <c r="D299" s="29">
        <v>107205.8</v>
      </c>
      <c r="F299" s="20">
        <f t="shared" si="4"/>
        <v>542721.52</v>
      </c>
      <c r="G299" s="21">
        <v>47721.52</v>
      </c>
      <c r="H299" s="22">
        <v>0</v>
      </c>
      <c r="I299" s="23">
        <v>495000</v>
      </c>
    </row>
    <row r="300" spans="1:9" x14ac:dyDescent="0.25">
      <c r="F300" s="20"/>
      <c r="G300" s="21"/>
      <c r="H300" s="22"/>
      <c r="I300" s="23"/>
    </row>
    <row r="301" spans="1:9" x14ac:dyDescent="0.25">
      <c r="A301" s="24" t="s">
        <v>341</v>
      </c>
      <c r="B301" s="24">
        <v>1249443</v>
      </c>
      <c r="C301" s="44" t="s">
        <v>342</v>
      </c>
      <c r="D301" s="80">
        <v>88567.88</v>
      </c>
      <c r="F301" s="20">
        <f t="shared" si="4"/>
        <v>94785.46</v>
      </c>
      <c r="G301" s="21">
        <v>0</v>
      </c>
      <c r="H301" s="22">
        <v>94785.46</v>
      </c>
      <c r="I301" s="23">
        <v>0</v>
      </c>
    </row>
    <row r="302" spans="1:9" x14ac:dyDescent="0.25">
      <c r="A302" s="24" t="s">
        <v>341</v>
      </c>
      <c r="B302" s="24">
        <v>1352130</v>
      </c>
      <c r="C302" s="44" t="s">
        <v>343</v>
      </c>
      <c r="D302" s="80">
        <v>74371.12</v>
      </c>
      <c r="F302" s="20">
        <f t="shared" si="4"/>
        <v>91934</v>
      </c>
      <c r="G302" s="21">
        <v>0</v>
      </c>
      <c r="H302" s="22">
        <v>91934</v>
      </c>
      <c r="I302" s="23">
        <v>0</v>
      </c>
    </row>
    <row r="303" spans="1:9" x14ac:dyDescent="0.25">
      <c r="A303" s="24" t="s">
        <v>341</v>
      </c>
      <c r="B303" s="24">
        <v>1285142</v>
      </c>
      <c r="C303" s="44" t="s">
        <v>344</v>
      </c>
      <c r="D303" s="81">
        <v>73378.649999999994</v>
      </c>
      <c r="F303" s="20">
        <f t="shared" si="4"/>
        <v>91788</v>
      </c>
      <c r="G303" s="21">
        <v>0</v>
      </c>
      <c r="H303" s="22">
        <v>91788</v>
      </c>
      <c r="I303" s="23">
        <v>0</v>
      </c>
    </row>
    <row r="304" spans="1:9" x14ac:dyDescent="0.25">
      <c r="A304" s="24" t="s">
        <v>341</v>
      </c>
      <c r="B304" s="24">
        <v>1245782</v>
      </c>
      <c r="C304" s="44" t="s">
        <v>345</v>
      </c>
      <c r="D304" s="80">
        <v>61942.43</v>
      </c>
      <c r="F304" s="20">
        <f t="shared" si="4"/>
        <v>84802</v>
      </c>
      <c r="G304" s="21">
        <v>0</v>
      </c>
      <c r="H304" s="22">
        <v>84802</v>
      </c>
      <c r="I304" s="23">
        <v>0</v>
      </c>
    </row>
    <row r="305" spans="1:9" x14ac:dyDescent="0.25">
      <c r="A305" s="24" t="s">
        <v>341</v>
      </c>
      <c r="B305" s="24">
        <v>1352010</v>
      </c>
      <c r="C305" s="44" t="s">
        <v>346</v>
      </c>
      <c r="D305" s="80">
        <v>80649</v>
      </c>
      <c r="F305" s="20">
        <f t="shared" si="4"/>
        <v>111593.79</v>
      </c>
      <c r="G305" s="21">
        <v>0</v>
      </c>
      <c r="H305" s="22">
        <v>111593.79</v>
      </c>
      <c r="I305" s="23">
        <v>0</v>
      </c>
    </row>
    <row r="306" spans="1:9" x14ac:dyDescent="0.25">
      <c r="A306" s="24" t="s">
        <v>341</v>
      </c>
      <c r="B306" s="24">
        <v>1444091</v>
      </c>
      <c r="C306" s="44" t="s">
        <v>347</v>
      </c>
      <c r="D306" s="80">
        <v>58827.9</v>
      </c>
      <c r="F306" s="20">
        <f t="shared" si="4"/>
        <v>64675</v>
      </c>
      <c r="G306" s="21">
        <v>0</v>
      </c>
      <c r="H306" s="22">
        <v>64675</v>
      </c>
      <c r="I306" s="23">
        <v>0</v>
      </c>
    </row>
    <row r="307" spans="1:9" x14ac:dyDescent="0.25">
      <c r="A307" s="24" t="s">
        <v>341</v>
      </c>
      <c r="B307" s="24">
        <v>1444113</v>
      </c>
      <c r="C307" s="44" t="s">
        <v>348</v>
      </c>
      <c r="D307" s="80">
        <v>58827.9</v>
      </c>
      <c r="F307" s="20">
        <f t="shared" si="4"/>
        <v>64675</v>
      </c>
      <c r="G307" s="21">
        <v>0</v>
      </c>
      <c r="H307" s="22">
        <v>64675</v>
      </c>
      <c r="I307" s="23">
        <v>0</v>
      </c>
    </row>
    <row r="308" spans="1:9" x14ac:dyDescent="0.25">
      <c r="A308" s="24" t="s">
        <v>341</v>
      </c>
      <c r="B308" s="52">
        <v>1245788</v>
      </c>
      <c r="C308" s="44" t="s">
        <v>349</v>
      </c>
      <c r="D308" s="80">
        <v>42283.199999999997</v>
      </c>
      <c r="F308" s="20">
        <f t="shared" si="4"/>
        <v>64467</v>
      </c>
      <c r="G308" s="21">
        <v>0</v>
      </c>
      <c r="H308" s="22">
        <v>64467</v>
      </c>
      <c r="I308" s="23">
        <v>0</v>
      </c>
    </row>
    <row r="309" spans="1:9" x14ac:dyDescent="0.25">
      <c r="A309" s="24" t="s">
        <v>341</v>
      </c>
      <c r="B309" s="24">
        <v>1444231</v>
      </c>
      <c r="C309" s="44" t="s">
        <v>350</v>
      </c>
      <c r="D309" s="80">
        <v>54784.2</v>
      </c>
      <c r="F309" s="20">
        <f t="shared" si="4"/>
        <v>64260</v>
      </c>
      <c r="G309" s="21">
        <v>0</v>
      </c>
      <c r="H309" s="22">
        <v>64260</v>
      </c>
      <c r="I309" s="23">
        <v>0</v>
      </c>
    </row>
    <row r="310" spans="1:9" x14ac:dyDescent="0.25">
      <c r="A310" s="24" t="s">
        <v>341</v>
      </c>
      <c r="B310" s="24">
        <v>1249589</v>
      </c>
      <c r="C310" s="35" t="s">
        <v>351</v>
      </c>
      <c r="D310" s="80">
        <v>37544.019999999997</v>
      </c>
      <c r="F310" s="20">
        <f t="shared" si="4"/>
        <v>58470</v>
      </c>
      <c r="G310" s="21">
        <v>0</v>
      </c>
      <c r="H310" s="22">
        <v>58470</v>
      </c>
      <c r="I310" s="23">
        <v>0</v>
      </c>
    </row>
    <row r="311" spans="1:9" x14ac:dyDescent="0.25">
      <c r="A311" s="24" t="s">
        <v>341</v>
      </c>
      <c r="B311" s="24">
        <v>1249535</v>
      </c>
      <c r="C311" s="35" t="s">
        <v>352</v>
      </c>
      <c r="D311" s="80">
        <v>57877.35</v>
      </c>
      <c r="F311" s="20">
        <f t="shared" si="4"/>
        <v>57750</v>
      </c>
      <c r="G311" s="21">
        <v>0</v>
      </c>
      <c r="H311" s="22">
        <v>57750</v>
      </c>
      <c r="I311" s="23">
        <v>0</v>
      </c>
    </row>
    <row r="312" spans="1:9" x14ac:dyDescent="0.25">
      <c r="A312" s="24" t="s">
        <v>341</v>
      </c>
      <c r="B312" s="24">
        <v>1444148</v>
      </c>
      <c r="C312" s="35" t="s">
        <v>353</v>
      </c>
      <c r="D312" s="80">
        <v>44271.38</v>
      </c>
      <c r="F312" s="20">
        <f t="shared" si="4"/>
        <v>57267</v>
      </c>
      <c r="G312" s="21">
        <v>0</v>
      </c>
      <c r="H312" s="22">
        <v>57267</v>
      </c>
      <c r="I312" s="23">
        <v>0</v>
      </c>
    </row>
    <row r="313" spans="1:9" x14ac:dyDescent="0.25">
      <c r="A313" s="24" t="s">
        <v>341</v>
      </c>
      <c r="B313" s="24">
        <v>1285147</v>
      </c>
      <c r="C313" s="35" t="s">
        <v>354</v>
      </c>
      <c r="D313" s="80">
        <v>37241.550000000003</v>
      </c>
      <c r="F313" s="20">
        <f t="shared" si="4"/>
        <v>47521</v>
      </c>
      <c r="G313" s="21">
        <v>0</v>
      </c>
      <c r="H313" s="22">
        <v>47521</v>
      </c>
      <c r="I313" s="23">
        <v>0</v>
      </c>
    </row>
    <row r="314" spans="1:9" x14ac:dyDescent="0.25">
      <c r="A314" s="24" t="s">
        <v>341</v>
      </c>
      <c r="B314" s="24">
        <v>1245779</v>
      </c>
      <c r="C314" s="35" t="s">
        <v>355</v>
      </c>
      <c r="D314" s="80">
        <v>27335.49</v>
      </c>
      <c r="F314" s="20">
        <f t="shared" si="4"/>
        <v>43925</v>
      </c>
      <c r="G314" s="21">
        <v>0</v>
      </c>
      <c r="H314" s="22">
        <v>0</v>
      </c>
      <c r="I314" s="23">
        <v>43925</v>
      </c>
    </row>
    <row r="315" spans="1:9" x14ac:dyDescent="0.25">
      <c r="A315" s="24" t="s">
        <v>341</v>
      </c>
      <c r="B315" s="24">
        <v>1245860</v>
      </c>
      <c r="C315" s="35" t="s">
        <v>356</v>
      </c>
      <c r="D315" s="80">
        <v>40191.519999999997</v>
      </c>
      <c r="F315" s="20">
        <f t="shared" si="4"/>
        <v>43925</v>
      </c>
      <c r="G315" s="21">
        <v>0</v>
      </c>
      <c r="H315" s="22">
        <v>0</v>
      </c>
      <c r="I315" s="23">
        <v>43925</v>
      </c>
    </row>
    <row r="316" spans="1:9" x14ac:dyDescent="0.25">
      <c r="A316" s="24" t="s">
        <v>341</v>
      </c>
      <c r="B316" s="24">
        <v>1444198</v>
      </c>
      <c r="C316" s="35" t="s">
        <v>357</v>
      </c>
      <c r="D316" s="80">
        <v>36605.019999999997</v>
      </c>
      <c r="F316" s="20">
        <f t="shared" si="4"/>
        <v>43925</v>
      </c>
      <c r="G316" s="21">
        <v>0</v>
      </c>
      <c r="H316" s="22">
        <v>0</v>
      </c>
      <c r="I316" s="23">
        <v>43925</v>
      </c>
    </row>
    <row r="317" spans="1:9" x14ac:dyDescent="0.25">
      <c r="A317" s="24" t="s">
        <v>341</v>
      </c>
      <c r="B317" s="24">
        <v>1444211</v>
      </c>
      <c r="C317" s="35" t="s">
        <v>358</v>
      </c>
      <c r="D317" s="80">
        <v>36605.019999999997</v>
      </c>
      <c r="F317" s="20">
        <f t="shared" si="4"/>
        <v>43925</v>
      </c>
      <c r="G317" s="21">
        <v>0</v>
      </c>
      <c r="H317" s="22">
        <v>0</v>
      </c>
      <c r="I317" s="23">
        <v>43925</v>
      </c>
    </row>
    <row r="318" spans="1:9" x14ac:dyDescent="0.25">
      <c r="A318" s="24" t="s">
        <v>341</v>
      </c>
      <c r="B318" s="24">
        <v>1245848</v>
      </c>
      <c r="C318" s="35" t="s">
        <v>359</v>
      </c>
      <c r="D318" s="80">
        <v>39055.35</v>
      </c>
      <c r="F318" s="20">
        <f t="shared" si="4"/>
        <v>40877</v>
      </c>
      <c r="G318" s="21">
        <v>0</v>
      </c>
      <c r="H318" s="22">
        <v>0</v>
      </c>
      <c r="I318" s="23">
        <v>40877</v>
      </c>
    </row>
    <row r="319" spans="1:9" x14ac:dyDescent="0.25">
      <c r="A319" s="24" t="s">
        <v>341</v>
      </c>
      <c r="B319" s="52">
        <v>1245847</v>
      </c>
      <c r="C319" s="35" t="s">
        <v>360</v>
      </c>
      <c r="D319" s="80">
        <v>27237.73</v>
      </c>
      <c r="F319" s="20">
        <f t="shared" si="4"/>
        <v>40670</v>
      </c>
      <c r="G319" s="21">
        <v>0</v>
      </c>
      <c r="H319" s="22">
        <v>0</v>
      </c>
      <c r="I319" s="23">
        <v>40670</v>
      </c>
    </row>
    <row r="320" spans="1:9" x14ac:dyDescent="0.25">
      <c r="A320" s="24" t="s">
        <v>341</v>
      </c>
      <c r="B320" s="24">
        <v>1444249</v>
      </c>
      <c r="C320" s="35" t="s">
        <v>361</v>
      </c>
      <c r="D320" s="80">
        <v>36851.699999999997</v>
      </c>
      <c r="F320" s="20">
        <f t="shared" si="4"/>
        <v>38762</v>
      </c>
      <c r="G320" s="21">
        <v>0</v>
      </c>
      <c r="H320" s="22">
        <v>38762</v>
      </c>
      <c r="I320" s="23">
        <v>0</v>
      </c>
    </row>
    <row r="321" spans="1:9" x14ac:dyDescent="0.25">
      <c r="A321" s="24" t="s">
        <v>341</v>
      </c>
      <c r="B321" s="24">
        <v>1249611</v>
      </c>
      <c r="C321" s="35" t="s">
        <v>362</v>
      </c>
      <c r="D321" s="80">
        <v>27000.82</v>
      </c>
      <c r="F321" s="20">
        <f t="shared" si="4"/>
        <v>38459</v>
      </c>
      <c r="G321" s="21">
        <v>0</v>
      </c>
      <c r="H321" s="22">
        <v>0</v>
      </c>
      <c r="I321" s="23">
        <v>38459</v>
      </c>
    </row>
    <row r="322" spans="1:9" x14ac:dyDescent="0.25">
      <c r="A322" s="24" t="s">
        <v>341</v>
      </c>
      <c r="B322" s="24">
        <v>1444135</v>
      </c>
      <c r="C322" s="35" t="s">
        <v>363</v>
      </c>
      <c r="D322" s="80">
        <v>29432.02</v>
      </c>
      <c r="F322" s="20">
        <f t="shared" si="4"/>
        <v>37093</v>
      </c>
      <c r="G322" s="21">
        <v>0</v>
      </c>
      <c r="H322" s="22">
        <v>0</v>
      </c>
      <c r="I322" s="23">
        <v>37093</v>
      </c>
    </row>
    <row r="323" spans="1:9" x14ac:dyDescent="0.25">
      <c r="A323" s="24" t="s">
        <v>341</v>
      </c>
      <c r="B323" s="24">
        <v>1352065</v>
      </c>
      <c r="C323" s="35" t="s">
        <v>364</v>
      </c>
      <c r="D323" s="80">
        <v>29724.15</v>
      </c>
      <c r="F323" s="20">
        <f t="shared" si="4"/>
        <v>34131</v>
      </c>
      <c r="G323" s="21">
        <v>0</v>
      </c>
      <c r="H323" s="22">
        <v>0</v>
      </c>
      <c r="I323" s="23">
        <v>34131</v>
      </c>
    </row>
    <row r="324" spans="1:9" x14ac:dyDescent="0.25">
      <c r="A324" s="24" t="s">
        <v>341</v>
      </c>
      <c r="B324" s="24">
        <v>1447893</v>
      </c>
      <c r="C324" s="35" t="s">
        <v>365</v>
      </c>
      <c r="D324" s="80">
        <v>23392.2</v>
      </c>
      <c r="F324" s="20">
        <f t="shared" si="4"/>
        <v>73285.19</v>
      </c>
      <c r="G324" s="21">
        <v>28044.14</v>
      </c>
      <c r="H324" s="22">
        <v>45241.05</v>
      </c>
      <c r="I324" s="23">
        <v>0</v>
      </c>
    </row>
    <row r="325" spans="1:9" x14ac:dyDescent="0.25">
      <c r="A325" s="24" t="s">
        <v>341</v>
      </c>
      <c r="B325" s="24">
        <v>1448641</v>
      </c>
      <c r="C325" s="35" t="s">
        <v>366</v>
      </c>
      <c r="D325" s="80">
        <v>14008.8</v>
      </c>
      <c r="F325" s="20">
        <f t="shared" si="4"/>
        <v>106220.84</v>
      </c>
      <c r="G325" s="21">
        <v>24910.81</v>
      </c>
      <c r="H325" s="22">
        <v>81310.03</v>
      </c>
      <c r="I325" s="23">
        <v>0</v>
      </c>
    </row>
    <row r="326" spans="1:9" x14ac:dyDescent="0.25">
      <c r="A326" s="24" t="s">
        <v>341</v>
      </c>
      <c r="B326" s="24">
        <v>1444699</v>
      </c>
      <c r="C326" s="35" t="s">
        <v>367</v>
      </c>
      <c r="D326" s="80">
        <v>138609</v>
      </c>
      <c r="F326" s="20">
        <f t="shared" si="4"/>
        <v>64520.08</v>
      </c>
      <c r="G326" s="21">
        <v>32786.769999999997</v>
      </c>
      <c r="H326" s="22">
        <v>31733.31</v>
      </c>
      <c r="I326" s="23">
        <v>0</v>
      </c>
    </row>
    <row r="327" spans="1:9" x14ac:dyDescent="0.25">
      <c r="F327" s="20"/>
      <c r="G327" s="21"/>
      <c r="H327" s="22"/>
      <c r="I327" s="23"/>
    </row>
    <row r="328" spans="1:9" x14ac:dyDescent="0.25">
      <c r="A328" s="24" t="s">
        <v>368</v>
      </c>
      <c r="B328" s="24">
        <v>1351281</v>
      </c>
      <c r="C328" s="24" t="s">
        <v>369</v>
      </c>
      <c r="D328" s="29">
        <v>194370</v>
      </c>
      <c r="F328" s="20">
        <f t="shared" ref="F328:F391" si="5">G328+H328+I328</f>
        <v>743535.75</v>
      </c>
      <c r="G328" s="21">
        <v>23535.75</v>
      </c>
      <c r="H328" s="22">
        <v>170000</v>
      </c>
      <c r="I328" s="23">
        <v>550000</v>
      </c>
    </row>
    <row r="329" spans="1:9" x14ac:dyDescent="0.25">
      <c r="A329" s="24" t="s">
        <v>368</v>
      </c>
      <c r="B329" s="24">
        <v>1251068</v>
      </c>
      <c r="C329" s="24" t="s">
        <v>370</v>
      </c>
      <c r="D329" s="29">
        <v>54247.62</v>
      </c>
      <c r="F329" s="20">
        <f t="shared" si="5"/>
        <v>253021.97999999998</v>
      </c>
      <c r="G329" s="21">
        <v>153021.97999999998</v>
      </c>
      <c r="H329" s="22">
        <v>100000</v>
      </c>
      <c r="I329" s="23">
        <v>0</v>
      </c>
    </row>
    <row r="330" spans="1:9" x14ac:dyDescent="0.25">
      <c r="A330" s="24" t="s">
        <v>368</v>
      </c>
      <c r="B330" s="34">
        <v>1252713</v>
      </c>
      <c r="C330" s="24" t="s">
        <v>371</v>
      </c>
      <c r="D330" s="29">
        <v>265371.63</v>
      </c>
      <c r="F330" s="20">
        <f t="shared" si="5"/>
        <v>608561.15999999992</v>
      </c>
      <c r="G330" s="21">
        <v>358561.16</v>
      </c>
      <c r="H330" s="22">
        <v>250000</v>
      </c>
      <c r="I330" s="23">
        <v>0</v>
      </c>
    </row>
    <row r="331" spans="1:9" x14ac:dyDescent="0.25">
      <c r="A331" s="24" t="s">
        <v>368</v>
      </c>
      <c r="B331" s="34">
        <v>1270266</v>
      </c>
      <c r="C331" s="24" t="s">
        <v>372</v>
      </c>
      <c r="D331" s="29">
        <v>22486.79</v>
      </c>
      <c r="F331" s="20">
        <f t="shared" si="5"/>
        <v>158733.67000000001</v>
      </c>
      <c r="G331" s="21">
        <v>8733.67</v>
      </c>
      <c r="H331" s="22">
        <v>150000</v>
      </c>
      <c r="I331" s="23">
        <v>0</v>
      </c>
    </row>
    <row r="332" spans="1:9" x14ac:dyDescent="0.25">
      <c r="A332" s="24" t="s">
        <v>368</v>
      </c>
      <c r="B332" s="34">
        <v>1259347</v>
      </c>
      <c r="C332" s="24" t="s">
        <v>373</v>
      </c>
      <c r="D332" s="29">
        <v>58722.25</v>
      </c>
      <c r="F332" s="20">
        <f t="shared" si="5"/>
        <v>682763.66</v>
      </c>
      <c r="G332" s="21">
        <v>22763.66</v>
      </c>
      <c r="H332" s="22">
        <v>0</v>
      </c>
      <c r="I332" s="23">
        <v>660000</v>
      </c>
    </row>
    <row r="333" spans="1:9" x14ac:dyDescent="0.25">
      <c r="A333" s="24" t="s">
        <v>368</v>
      </c>
      <c r="B333" s="34">
        <v>1246734</v>
      </c>
      <c r="C333" s="24" t="s">
        <v>374</v>
      </c>
      <c r="D333" s="29">
        <v>45364.05</v>
      </c>
      <c r="F333" s="20">
        <f t="shared" si="5"/>
        <v>282299.67</v>
      </c>
      <c r="G333" s="21">
        <v>21299.67</v>
      </c>
      <c r="H333" s="22">
        <v>261000</v>
      </c>
      <c r="I333" s="23">
        <v>0</v>
      </c>
    </row>
    <row r="334" spans="1:9" x14ac:dyDescent="0.25">
      <c r="A334" s="24" t="s">
        <v>368</v>
      </c>
      <c r="B334" s="34">
        <v>1251313</v>
      </c>
      <c r="C334" s="24" t="s">
        <v>375</v>
      </c>
      <c r="D334" s="29">
        <v>64644.88</v>
      </c>
      <c r="F334" s="20">
        <f t="shared" si="5"/>
        <v>400334.25</v>
      </c>
      <c r="G334" s="21">
        <v>150334.25000000003</v>
      </c>
      <c r="H334" s="22">
        <v>250000</v>
      </c>
      <c r="I334" s="23">
        <v>0</v>
      </c>
    </row>
    <row r="335" spans="1:9" x14ac:dyDescent="0.25">
      <c r="F335" s="20"/>
      <c r="G335" s="21"/>
      <c r="H335" s="22"/>
      <c r="I335" s="23"/>
    </row>
    <row r="336" spans="1:9" ht="24.75" x14ac:dyDescent="0.25">
      <c r="A336" s="24" t="s">
        <v>376</v>
      </c>
      <c r="B336" s="34">
        <v>1276913</v>
      </c>
      <c r="C336" s="28" t="s">
        <v>377</v>
      </c>
      <c r="D336" s="29">
        <v>3819.15</v>
      </c>
      <c r="F336" s="20">
        <f t="shared" si="5"/>
        <v>228456.53</v>
      </c>
      <c r="G336" s="21">
        <v>10357.799999999999</v>
      </c>
      <c r="H336" s="22">
        <v>2501</v>
      </c>
      <c r="I336" s="23">
        <v>215597.73</v>
      </c>
    </row>
    <row r="337" spans="1:9" x14ac:dyDescent="0.25">
      <c r="F337" s="20"/>
      <c r="G337" s="21"/>
      <c r="H337" s="22"/>
      <c r="I337" s="23"/>
    </row>
    <row r="338" spans="1:9" x14ac:dyDescent="0.25">
      <c r="A338" s="24" t="s">
        <v>378</v>
      </c>
      <c r="B338" s="82">
        <v>1352330</v>
      </c>
      <c r="C338" s="82" t="s">
        <v>379</v>
      </c>
      <c r="D338" s="83">
        <v>115190.39999999999</v>
      </c>
      <c r="E338" s="63"/>
      <c r="F338" s="20">
        <f t="shared" si="5"/>
        <v>511354</v>
      </c>
      <c r="G338" s="21">
        <v>31354</v>
      </c>
      <c r="H338" s="22">
        <v>80000</v>
      </c>
      <c r="I338" s="23">
        <v>400000</v>
      </c>
    </row>
    <row r="339" spans="1:9" x14ac:dyDescent="0.25">
      <c r="A339" s="24" t="s">
        <v>378</v>
      </c>
      <c r="B339" s="82">
        <v>1249646</v>
      </c>
      <c r="C339" s="82" t="s">
        <v>380</v>
      </c>
      <c r="D339" s="83">
        <v>423545.88</v>
      </c>
      <c r="E339" s="63"/>
      <c r="F339" s="20">
        <f t="shared" si="5"/>
        <v>392415.4</v>
      </c>
      <c r="G339" s="21">
        <v>32415.4</v>
      </c>
      <c r="H339" s="22">
        <v>300000</v>
      </c>
      <c r="I339" s="23">
        <v>60000</v>
      </c>
    </row>
    <row r="340" spans="1:9" x14ac:dyDescent="0.25">
      <c r="A340" s="24" t="s">
        <v>378</v>
      </c>
      <c r="B340" s="84">
        <v>1242307</v>
      </c>
      <c r="C340" s="82" t="s">
        <v>381</v>
      </c>
      <c r="D340" s="83">
        <v>34422.519999999997</v>
      </c>
      <c r="E340" s="63"/>
      <c r="F340" s="20">
        <f t="shared" si="5"/>
        <v>426827.8</v>
      </c>
      <c r="G340" s="21">
        <v>26827.8</v>
      </c>
      <c r="H340" s="22">
        <v>50000</v>
      </c>
      <c r="I340" s="23">
        <v>350000</v>
      </c>
    </row>
    <row r="341" spans="1:9" x14ac:dyDescent="0.25">
      <c r="A341" s="24" t="s">
        <v>378</v>
      </c>
      <c r="B341" s="84">
        <v>1448001</v>
      </c>
      <c r="C341" s="82" t="s">
        <v>382</v>
      </c>
      <c r="D341" s="83">
        <v>12291.58</v>
      </c>
      <c r="E341" s="63"/>
      <c r="F341" s="20">
        <f t="shared" si="5"/>
        <v>190000</v>
      </c>
      <c r="G341" s="21">
        <v>0</v>
      </c>
      <c r="H341" s="22">
        <v>50000</v>
      </c>
      <c r="I341" s="23">
        <v>140000</v>
      </c>
    </row>
    <row r="342" spans="1:9" x14ac:dyDescent="0.25">
      <c r="A342" s="24" t="s">
        <v>378</v>
      </c>
      <c r="B342" s="35">
        <v>1243793</v>
      </c>
      <c r="C342" s="85" t="s">
        <v>383</v>
      </c>
      <c r="D342" s="29">
        <v>41220.42</v>
      </c>
      <c r="F342" s="20">
        <f t="shared" si="5"/>
        <v>200000</v>
      </c>
      <c r="G342" s="21">
        <v>0</v>
      </c>
      <c r="H342" s="22">
        <v>0</v>
      </c>
      <c r="I342" s="23">
        <v>200000</v>
      </c>
    </row>
    <row r="343" spans="1:9" x14ac:dyDescent="0.25">
      <c r="A343" s="24" t="s">
        <v>378</v>
      </c>
      <c r="B343" s="82">
        <v>1451591</v>
      </c>
      <c r="C343" s="82" t="s">
        <v>384</v>
      </c>
      <c r="D343" s="83">
        <v>2176</v>
      </c>
      <c r="E343" s="63"/>
      <c r="F343" s="20">
        <f t="shared" si="5"/>
        <v>161394.79999999999</v>
      </c>
      <c r="G343" s="21">
        <v>11394.8</v>
      </c>
      <c r="H343" s="22">
        <v>60000</v>
      </c>
      <c r="I343" s="23">
        <v>90000</v>
      </c>
    </row>
    <row r="344" spans="1:9" ht="24" x14ac:dyDescent="0.25">
      <c r="A344" s="24" t="s">
        <v>378</v>
      </c>
      <c r="B344" s="82">
        <v>1235656</v>
      </c>
      <c r="C344" s="82" t="s">
        <v>385</v>
      </c>
      <c r="D344" s="83">
        <v>78161.009999999995</v>
      </c>
      <c r="E344" s="63"/>
      <c r="F344" s="20">
        <f t="shared" si="5"/>
        <v>626054.23</v>
      </c>
      <c r="G344" s="21">
        <v>46054.23</v>
      </c>
      <c r="H344" s="22">
        <v>480000</v>
      </c>
      <c r="I344" s="23">
        <v>100000</v>
      </c>
    </row>
    <row r="345" spans="1:9" x14ac:dyDescent="0.25">
      <c r="A345" s="24" t="s">
        <v>378</v>
      </c>
      <c r="B345" s="82">
        <v>1235662</v>
      </c>
      <c r="C345" s="82" t="s">
        <v>386</v>
      </c>
      <c r="D345" s="83">
        <v>18135.64</v>
      </c>
      <c r="E345" s="63"/>
      <c r="F345" s="20">
        <f t="shared" si="5"/>
        <v>32730.47</v>
      </c>
      <c r="G345" s="21">
        <v>2730.47</v>
      </c>
      <c r="H345" s="22">
        <v>25000</v>
      </c>
      <c r="I345" s="23">
        <v>5000</v>
      </c>
    </row>
    <row r="346" spans="1:9" x14ac:dyDescent="0.25">
      <c r="A346" s="24" t="s">
        <v>378</v>
      </c>
      <c r="B346" s="82">
        <v>1235652</v>
      </c>
      <c r="C346" s="82" t="s">
        <v>387</v>
      </c>
      <c r="D346" s="83">
        <v>24191.62</v>
      </c>
      <c r="E346" s="63"/>
      <c r="F346" s="20">
        <f t="shared" si="5"/>
        <v>446326.13</v>
      </c>
      <c r="G346" s="21">
        <v>6326.13</v>
      </c>
      <c r="H346" s="22">
        <v>420000</v>
      </c>
      <c r="I346" s="23">
        <v>20000</v>
      </c>
    </row>
    <row r="347" spans="1:9" x14ac:dyDescent="0.25">
      <c r="A347" s="24" t="s">
        <v>378</v>
      </c>
      <c r="B347" s="82">
        <v>1235647</v>
      </c>
      <c r="C347" s="82" t="s">
        <v>388</v>
      </c>
      <c r="D347" s="83">
        <v>203988.92</v>
      </c>
      <c r="E347" s="63"/>
      <c r="F347" s="20">
        <f t="shared" si="5"/>
        <v>1210359.54</v>
      </c>
      <c r="G347" s="21">
        <v>60359.54</v>
      </c>
      <c r="H347" s="22">
        <v>1130000</v>
      </c>
      <c r="I347" s="23">
        <v>20000</v>
      </c>
    </row>
    <row r="348" spans="1:9" x14ac:dyDescent="0.25">
      <c r="A348" s="24" t="s">
        <v>378</v>
      </c>
      <c r="B348" s="82">
        <v>1235592</v>
      </c>
      <c r="C348" s="82" t="s">
        <v>389</v>
      </c>
      <c r="D348" s="83">
        <v>427175.71</v>
      </c>
      <c r="E348" s="63"/>
      <c r="F348" s="20">
        <f t="shared" si="5"/>
        <v>526615.9</v>
      </c>
      <c r="G348" s="21">
        <v>136615.9</v>
      </c>
      <c r="H348" s="22">
        <v>380000</v>
      </c>
      <c r="I348" s="23">
        <v>10000</v>
      </c>
    </row>
    <row r="349" spans="1:9" ht="24" x14ac:dyDescent="0.25">
      <c r="A349" s="24" t="s">
        <v>378</v>
      </c>
      <c r="B349" s="85" t="s">
        <v>390</v>
      </c>
      <c r="C349" s="85" t="s">
        <v>391</v>
      </c>
      <c r="D349" s="29">
        <v>43424.05</v>
      </c>
      <c r="F349" s="20">
        <f t="shared" si="5"/>
        <v>130000</v>
      </c>
      <c r="G349" s="21">
        <v>0</v>
      </c>
      <c r="H349" s="22">
        <v>20000</v>
      </c>
      <c r="I349" s="23">
        <v>110000</v>
      </c>
    </row>
    <row r="350" spans="1:9" x14ac:dyDescent="0.25">
      <c r="A350" s="24" t="s">
        <v>378</v>
      </c>
      <c r="B350" s="84">
        <v>1249384</v>
      </c>
      <c r="C350" s="82" t="s">
        <v>392</v>
      </c>
      <c r="D350" s="83">
        <v>11661.59</v>
      </c>
      <c r="E350" s="63"/>
      <c r="F350" s="20">
        <f t="shared" si="5"/>
        <v>222078</v>
      </c>
      <c r="G350" s="21">
        <v>12078</v>
      </c>
      <c r="H350" s="22">
        <v>50000</v>
      </c>
      <c r="I350" s="23">
        <v>160000</v>
      </c>
    </row>
    <row r="351" spans="1:9" x14ac:dyDescent="0.25">
      <c r="A351" s="24" t="s">
        <v>378</v>
      </c>
      <c r="B351" s="85">
        <v>1353102</v>
      </c>
      <c r="C351" s="85" t="s">
        <v>393</v>
      </c>
      <c r="D351" s="29">
        <v>33928.800000000003</v>
      </c>
      <c r="F351" s="20">
        <f t="shared" si="5"/>
        <v>190000</v>
      </c>
      <c r="G351" s="21">
        <v>0</v>
      </c>
      <c r="H351" s="22">
        <v>115000</v>
      </c>
      <c r="I351" s="23">
        <v>75000</v>
      </c>
    </row>
    <row r="352" spans="1:9" x14ac:dyDescent="0.25">
      <c r="A352" s="24" t="s">
        <v>378</v>
      </c>
      <c r="B352" s="85">
        <v>1456804</v>
      </c>
      <c r="C352" s="85" t="s">
        <v>394</v>
      </c>
      <c r="D352" s="29">
        <v>32550.95</v>
      </c>
      <c r="F352" s="20">
        <f t="shared" si="5"/>
        <v>250000</v>
      </c>
      <c r="G352" s="21">
        <v>0</v>
      </c>
      <c r="H352" s="22">
        <v>50000</v>
      </c>
      <c r="I352" s="23">
        <v>200000</v>
      </c>
    </row>
    <row r="353" spans="1:9" ht="24" x14ac:dyDescent="0.25">
      <c r="A353" s="24" t="s">
        <v>378</v>
      </c>
      <c r="B353" s="85">
        <v>1230812</v>
      </c>
      <c r="C353" s="85" t="s">
        <v>395</v>
      </c>
      <c r="D353" s="29">
        <v>209692.09</v>
      </c>
      <c r="F353" s="20">
        <f t="shared" si="5"/>
        <v>410000</v>
      </c>
      <c r="G353" s="21">
        <v>0</v>
      </c>
      <c r="H353" s="22">
        <v>10000</v>
      </c>
      <c r="I353" s="23">
        <v>400000</v>
      </c>
    </row>
    <row r="354" spans="1:9" ht="24" x14ac:dyDescent="0.25">
      <c r="A354" s="24" t="s">
        <v>378</v>
      </c>
      <c r="B354" s="85">
        <v>1243813</v>
      </c>
      <c r="C354" s="85" t="s">
        <v>396</v>
      </c>
      <c r="D354" s="29">
        <v>109255.63</v>
      </c>
      <c r="F354" s="20">
        <f t="shared" si="5"/>
        <v>110000</v>
      </c>
      <c r="G354" s="21">
        <v>0</v>
      </c>
      <c r="H354" s="22">
        <v>10000</v>
      </c>
      <c r="I354" s="23">
        <v>100000</v>
      </c>
    </row>
    <row r="355" spans="1:9" x14ac:dyDescent="0.25">
      <c r="A355" s="24" t="s">
        <v>378</v>
      </c>
      <c r="B355" s="85">
        <v>1285131</v>
      </c>
      <c r="C355" s="85" t="s">
        <v>397</v>
      </c>
      <c r="D355" s="29">
        <v>191100</v>
      </c>
      <c r="F355" s="20">
        <f t="shared" si="5"/>
        <v>400000</v>
      </c>
      <c r="G355" s="21">
        <v>0</v>
      </c>
      <c r="H355" s="22">
        <v>50000</v>
      </c>
      <c r="I355" s="23">
        <v>350000</v>
      </c>
    </row>
    <row r="356" spans="1:9" x14ac:dyDescent="0.25">
      <c r="A356" s="24" t="s">
        <v>378</v>
      </c>
      <c r="B356" s="84">
        <v>1242322</v>
      </c>
      <c r="C356" s="82" t="s">
        <v>398</v>
      </c>
      <c r="D356" s="83">
        <v>1182.3</v>
      </c>
      <c r="E356" s="63"/>
      <c r="F356" s="20">
        <f t="shared" si="5"/>
        <v>243542</v>
      </c>
      <c r="G356" s="21">
        <v>13542</v>
      </c>
      <c r="H356" s="22">
        <v>50000</v>
      </c>
      <c r="I356" s="23">
        <v>180000</v>
      </c>
    </row>
    <row r="357" spans="1:9" x14ac:dyDescent="0.25">
      <c r="A357" s="24" t="s">
        <v>378</v>
      </c>
      <c r="B357" s="85">
        <v>1245240</v>
      </c>
      <c r="C357" s="85" t="s">
        <v>399</v>
      </c>
      <c r="D357" s="29">
        <v>31109.11</v>
      </c>
      <c r="F357" s="20">
        <f t="shared" si="5"/>
        <v>120000</v>
      </c>
      <c r="G357" s="21">
        <v>0</v>
      </c>
      <c r="H357" s="22">
        <v>0</v>
      </c>
      <c r="I357" s="23">
        <v>120000</v>
      </c>
    </row>
    <row r="358" spans="1:9" x14ac:dyDescent="0.25">
      <c r="A358" s="24" t="s">
        <v>378</v>
      </c>
      <c r="B358" s="85">
        <v>1249448</v>
      </c>
      <c r="C358" s="85" t="s">
        <v>400</v>
      </c>
      <c r="D358" s="29">
        <v>41428.22</v>
      </c>
      <c r="F358" s="20">
        <f t="shared" si="5"/>
        <v>160000</v>
      </c>
      <c r="G358" s="21">
        <v>0</v>
      </c>
      <c r="H358" s="22">
        <v>0</v>
      </c>
      <c r="I358" s="23">
        <v>160000</v>
      </c>
    </row>
    <row r="359" spans="1:9" x14ac:dyDescent="0.25">
      <c r="A359" s="24" t="s">
        <v>378</v>
      </c>
      <c r="B359" s="82">
        <v>1451590</v>
      </c>
      <c r="C359" s="82" t="s">
        <v>401</v>
      </c>
      <c r="D359" s="83">
        <v>3264</v>
      </c>
      <c r="E359" s="63"/>
      <c r="F359" s="20">
        <f t="shared" si="5"/>
        <v>213468.79999999999</v>
      </c>
      <c r="G359" s="21">
        <v>13468.8</v>
      </c>
      <c r="H359" s="22">
        <v>20000</v>
      </c>
      <c r="I359" s="23">
        <v>180000</v>
      </c>
    </row>
    <row r="360" spans="1:9" x14ac:dyDescent="0.25">
      <c r="A360" s="24" t="s">
        <v>378</v>
      </c>
      <c r="B360" s="82">
        <v>1451598</v>
      </c>
      <c r="C360" s="82" t="s">
        <v>402</v>
      </c>
      <c r="D360" s="83">
        <v>326.39999999999998</v>
      </c>
      <c r="E360" s="63"/>
      <c r="F360" s="20">
        <f t="shared" si="5"/>
        <v>225424.8</v>
      </c>
      <c r="G360" s="21">
        <v>25424.799999999999</v>
      </c>
      <c r="H360" s="22">
        <v>200000</v>
      </c>
      <c r="I360" s="23">
        <v>0</v>
      </c>
    </row>
    <row r="361" spans="1:9" x14ac:dyDescent="0.25">
      <c r="A361" s="24" t="s">
        <v>378</v>
      </c>
      <c r="B361" s="85">
        <v>1245231</v>
      </c>
      <c r="C361" s="85" t="s">
        <v>403</v>
      </c>
      <c r="D361" s="29">
        <v>25333.62</v>
      </c>
      <c r="F361" s="20">
        <f t="shared" si="5"/>
        <v>90000</v>
      </c>
      <c r="G361" s="21">
        <v>0</v>
      </c>
      <c r="H361" s="22">
        <v>10000</v>
      </c>
      <c r="I361" s="23">
        <v>80000</v>
      </c>
    </row>
    <row r="362" spans="1:9" x14ac:dyDescent="0.25">
      <c r="A362" s="24" t="s">
        <v>378</v>
      </c>
      <c r="B362" s="85">
        <v>1235679</v>
      </c>
      <c r="C362" s="85" t="s">
        <v>404</v>
      </c>
      <c r="D362" s="29">
        <v>5164.93</v>
      </c>
      <c r="F362" s="20">
        <f t="shared" si="5"/>
        <v>20000</v>
      </c>
      <c r="G362" s="21">
        <v>0</v>
      </c>
      <c r="H362" s="22">
        <v>5000</v>
      </c>
      <c r="I362" s="23">
        <v>15000</v>
      </c>
    </row>
    <row r="363" spans="1:9" x14ac:dyDescent="0.25">
      <c r="A363" s="24" t="s">
        <v>378</v>
      </c>
      <c r="B363" s="85">
        <v>1235678</v>
      </c>
      <c r="C363" s="85" t="s">
        <v>405</v>
      </c>
      <c r="D363" s="29">
        <v>12998.31</v>
      </c>
      <c r="F363" s="20">
        <f t="shared" si="5"/>
        <v>40000</v>
      </c>
      <c r="G363" s="21">
        <v>0</v>
      </c>
      <c r="H363" s="22">
        <v>10000</v>
      </c>
      <c r="I363" s="23">
        <v>30000</v>
      </c>
    </row>
    <row r="364" spans="1:9" ht="24.75" customHeight="1" x14ac:dyDescent="0.25">
      <c r="A364" s="24" t="s">
        <v>378</v>
      </c>
      <c r="B364" s="85">
        <v>1352861</v>
      </c>
      <c r="C364" s="85" t="s">
        <v>406</v>
      </c>
      <c r="D364" s="29">
        <v>114472.34</v>
      </c>
      <c r="F364" s="20">
        <f t="shared" si="5"/>
        <v>360000</v>
      </c>
      <c r="G364" s="21">
        <v>0</v>
      </c>
      <c r="H364" s="22">
        <v>50000</v>
      </c>
      <c r="I364" s="23">
        <v>310000</v>
      </c>
    </row>
    <row r="365" spans="1:9" x14ac:dyDescent="0.25">
      <c r="A365" s="24" t="s">
        <v>378</v>
      </c>
      <c r="B365" s="85">
        <v>1451576</v>
      </c>
      <c r="C365" s="85" t="s">
        <v>407</v>
      </c>
      <c r="D365" s="29">
        <v>544</v>
      </c>
      <c r="F365" s="20">
        <f t="shared" si="5"/>
        <v>100000</v>
      </c>
      <c r="G365" s="21">
        <v>0</v>
      </c>
      <c r="H365" s="22">
        <v>0</v>
      </c>
      <c r="I365" s="23">
        <v>100000</v>
      </c>
    </row>
    <row r="366" spans="1:9" ht="13.5" customHeight="1" x14ac:dyDescent="0.25">
      <c r="A366" s="24" t="s">
        <v>378</v>
      </c>
      <c r="B366" s="85">
        <v>1451599</v>
      </c>
      <c r="C366" s="85" t="s">
        <v>408</v>
      </c>
      <c r="D366" s="29">
        <v>74419.199999999997</v>
      </c>
      <c r="F366" s="20">
        <f t="shared" si="5"/>
        <v>2237059.7800000003</v>
      </c>
      <c r="G366" s="21">
        <v>37059.78</v>
      </c>
      <c r="H366" s="22">
        <v>700000</v>
      </c>
      <c r="I366" s="23">
        <v>1500000</v>
      </c>
    </row>
    <row r="367" spans="1:9" x14ac:dyDescent="0.25">
      <c r="A367" s="24" t="s">
        <v>378</v>
      </c>
      <c r="B367" s="85">
        <v>1451582</v>
      </c>
      <c r="C367" s="85" t="s">
        <v>409</v>
      </c>
      <c r="D367" s="29">
        <v>435.2</v>
      </c>
      <c r="F367" s="20">
        <f t="shared" si="5"/>
        <v>130000</v>
      </c>
      <c r="G367" s="21">
        <v>0</v>
      </c>
      <c r="H367" s="22">
        <v>0</v>
      </c>
      <c r="I367" s="23">
        <v>130000</v>
      </c>
    </row>
    <row r="368" spans="1:9" x14ac:dyDescent="0.25">
      <c r="A368" s="24" t="s">
        <v>378</v>
      </c>
      <c r="B368" s="85">
        <v>1231199</v>
      </c>
      <c r="C368" s="85" t="s">
        <v>410</v>
      </c>
      <c r="D368" s="29">
        <v>71441.27</v>
      </c>
      <c r="F368" s="20">
        <f t="shared" si="5"/>
        <v>230000</v>
      </c>
      <c r="G368" s="21">
        <v>0</v>
      </c>
      <c r="H368" s="22">
        <v>10000</v>
      </c>
      <c r="I368" s="23">
        <v>220000</v>
      </c>
    </row>
    <row r="369" spans="1:9" x14ac:dyDescent="0.25">
      <c r="A369" s="24" t="s">
        <v>378</v>
      </c>
      <c r="B369" s="82">
        <v>1352899</v>
      </c>
      <c r="C369" s="82" t="s">
        <v>411</v>
      </c>
      <c r="D369" s="83">
        <v>8611.2000000000007</v>
      </c>
      <c r="E369" s="63"/>
      <c r="F369" s="20">
        <f t="shared" si="5"/>
        <v>47880</v>
      </c>
      <c r="G369" s="21">
        <v>4880</v>
      </c>
      <c r="H369" s="22">
        <v>40000</v>
      </c>
      <c r="I369" s="23">
        <v>3000</v>
      </c>
    </row>
    <row r="370" spans="1:9" x14ac:dyDescent="0.25">
      <c r="A370" s="24" t="s">
        <v>378</v>
      </c>
      <c r="B370" s="85">
        <v>1235661</v>
      </c>
      <c r="C370" s="85" t="s">
        <v>412</v>
      </c>
      <c r="D370" s="29">
        <v>28860.71</v>
      </c>
      <c r="F370" s="20">
        <f t="shared" si="5"/>
        <v>100000</v>
      </c>
      <c r="G370" s="21">
        <v>0</v>
      </c>
      <c r="H370" s="22">
        <v>10000</v>
      </c>
      <c r="I370" s="23">
        <v>90000</v>
      </c>
    </row>
    <row r="371" spans="1:9" x14ac:dyDescent="0.25">
      <c r="A371" s="24" t="s">
        <v>378</v>
      </c>
      <c r="B371" s="85">
        <v>1249558</v>
      </c>
      <c r="C371" s="85" t="s">
        <v>413</v>
      </c>
      <c r="D371" s="29">
        <v>31081.21</v>
      </c>
      <c r="F371" s="20">
        <f t="shared" si="5"/>
        <v>100000</v>
      </c>
      <c r="G371" s="21">
        <v>0</v>
      </c>
      <c r="H371" s="22">
        <v>50000</v>
      </c>
      <c r="I371" s="23">
        <v>50000</v>
      </c>
    </row>
    <row r="372" spans="1:9" x14ac:dyDescent="0.25">
      <c r="A372" s="24" t="s">
        <v>378</v>
      </c>
      <c r="B372" s="85">
        <v>1245384</v>
      </c>
      <c r="C372" s="85" t="s">
        <v>414</v>
      </c>
      <c r="D372" s="29">
        <v>11872.72</v>
      </c>
      <c r="F372" s="20">
        <f t="shared" si="5"/>
        <v>50000</v>
      </c>
      <c r="G372" s="21">
        <v>0</v>
      </c>
      <c r="H372" s="22">
        <v>20000</v>
      </c>
      <c r="I372" s="23">
        <v>30000</v>
      </c>
    </row>
    <row r="373" spans="1:9" x14ac:dyDescent="0.25">
      <c r="A373" s="24" t="s">
        <v>378</v>
      </c>
      <c r="B373" s="85">
        <v>1237108</v>
      </c>
      <c r="C373" s="85" t="s">
        <v>415</v>
      </c>
      <c r="D373" s="29">
        <v>29682.22</v>
      </c>
      <c r="F373" s="20">
        <f t="shared" si="5"/>
        <v>110000</v>
      </c>
      <c r="G373" s="21">
        <v>0</v>
      </c>
      <c r="H373" s="22">
        <v>10000</v>
      </c>
      <c r="I373" s="23">
        <v>100000</v>
      </c>
    </row>
    <row r="374" spans="1:9" x14ac:dyDescent="0.25">
      <c r="A374" s="24" t="s">
        <v>378</v>
      </c>
      <c r="B374" s="35">
        <v>1445995</v>
      </c>
      <c r="C374" s="85" t="s">
        <v>416</v>
      </c>
      <c r="D374" s="29">
        <v>3265.5</v>
      </c>
      <c r="F374" s="20">
        <f t="shared" si="5"/>
        <v>50000</v>
      </c>
      <c r="G374" s="21">
        <v>0</v>
      </c>
      <c r="H374" s="22">
        <v>0</v>
      </c>
      <c r="I374" s="23">
        <v>50000</v>
      </c>
    </row>
    <row r="375" spans="1:9" x14ac:dyDescent="0.25">
      <c r="A375" s="24" t="s">
        <v>378</v>
      </c>
      <c r="B375" s="35">
        <v>1353079</v>
      </c>
      <c r="C375" s="85" t="s">
        <v>417</v>
      </c>
      <c r="D375" s="29">
        <v>33119.31</v>
      </c>
      <c r="F375" s="20">
        <f t="shared" si="5"/>
        <v>50000</v>
      </c>
      <c r="G375" s="21">
        <v>0</v>
      </c>
      <c r="H375" s="22">
        <v>0</v>
      </c>
      <c r="I375" s="23">
        <v>50000</v>
      </c>
    </row>
    <row r="376" spans="1:9" x14ac:dyDescent="0.25">
      <c r="A376" s="24" t="s">
        <v>378</v>
      </c>
      <c r="B376" s="35">
        <v>1448450</v>
      </c>
      <c r="C376" s="85" t="s">
        <v>418</v>
      </c>
      <c r="D376" s="29">
        <v>13035.95</v>
      </c>
      <c r="F376" s="20">
        <f t="shared" si="5"/>
        <v>150000</v>
      </c>
      <c r="G376" s="21">
        <v>0</v>
      </c>
      <c r="H376" s="22">
        <v>0</v>
      </c>
      <c r="I376" s="23">
        <v>150000</v>
      </c>
    </row>
    <row r="377" spans="1:9" x14ac:dyDescent="0.25">
      <c r="A377" s="24" t="s">
        <v>378</v>
      </c>
      <c r="B377" s="85">
        <v>1451569</v>
      </c>
      <c r="C377" s="85" t="s">
        <v>419</v>
      </c>
      <c r="D377" s="29">
        <v>435.2</v>
      </c>
      <c r="F377" s="20">
        <f t="shared" si="5"/>
        <v>124640</v>
      </c>
      <c r="G377" s="21">
        <v>14640</v>
      </c>
      <c r="H377" s="22">
        <v>0</v>
      </c>
      <c r="I377" s="23">
        <v>110000</v>
      </c>
    </row>
    <row r="378" spans="1:9" x14ac:dyDescent="0.25">
      <c r="A378" s="24" t="s">
        <v>378</v>
      </c>
      <c r="B378" s="82">
        <v>1451574</v>
      </c>
      <c r="C378" s="82" t="s">
        <v>420</v>
      </c>
      <c r="D378" s="83">
        <v>435.2</v>
      </c>
      <c r="E378" s="63"/>
      <c r="F378" s="20">
        <f t="shared" si="5"/>
        <v>120000</v>
      </c>
      <c r="G378" s="21">
        <v>0</v>
      </c>
      <c r="H378" s="22">
        <v>50000</v>
      </c>
      <c r="I378" s="23">
        <v>70000</v>
      </c>
    </row>
    <row r="379" spans="1:9" x14ac:dyDescent="0.25">
      <c r="A379" s="24" t="s">
        <v>378</v>
      </c>
      <c r="B379" s="82">
        <v>1245182</v>
      </c>
      <c r="C379" s="82" t="s">
        <v>421</v>
      </c>
      <c r="D379" s="83">
        <v>32843.33</v>
      </c>
      <c r="E379" s="63"/>
      <c r="F379" s="20">
        <f t="shared" si="5"/>
        <v>310000</v>
      </c>
      <c r="G379" s="21">
        <v>0</v>
      </c>
      <c r="H379" s="22">
        <v>150000</v>
      </c>
      <c r="I379" s="23">
        <v>160000</v>
      </c>
    </row>
    <row r="380" spans="1:9" x14ac:dyDescent="0.25">
      <c r="A380" s="24" t="s">
        <v>378</v>
      </c>
      <c r="B380" s="82">
        <v>1245139</v>
      </c>
      <c r="C380" s="82" t="s">
        <v>422</v>
      </c>
      <c r="D380" s="83">
        <v>30729.18</v>
      </c>
      <c r="E380" s="63"/>
      <c r="F380" s="20">
        <f t="shared" si="5"/>
        <v>199023.8</v>
      </c>
      <c r="G380" s="21">
        <v>29023.8</v>
      </c>
      <c r="H380" s="22">
        <v>50000</v>
      </c>
      <c r="I380" s="23">
        <v>120000</v>
      </c>
    </row>
    <row r="381" spans="1:9" x14ac:dyDescent="0.25">
      <c r="A381" s="24" t="s">
        <v>378</v>
      </c>
      <c r="B381" s="85">
        <v>1245055</v>
      </c>
      <c r="C381" s="85" t="s">
        <v>423</v>
      </c>
      <c r="D381" s="29">
        <v>40184.29</v>
      </c>
      <c r="F381" s="20">
        <f t="shared" si="5"/>
        <v>50000</v>
      </c>
      <c r="G381" s="21">
        <v>0</v>
      </c>
      <c r="H381" s="22">
        <v>10000</v>
      </c>
      <c r="I381" s="23">
        <v>40000</v>
      </c>
    </row>
    <row r="382" spans="1:9" x14ac:dyDescent="0.25">
      <c r="A382" s="24" t="s">
        <v>378</v>
      </c>
      <c r="B382" s="35">
        <v>1445707</v>
      </c>
      <c r="C382" s="85" t="s">
        <v>424</v>
      </c>
      <c r="D382" s="29">
        <v>43613.3</v>
      </c>
      <c r="F382" s="20">
        <f t="shared" si="5"/>
        <v>200000</v>
      </c>
      <c r="G382" s="21">
        <v>0</v>
      </c>
      <c r="H382" s="22">
        <v>0</v>
      </c>
      <c r="I382" s="23">
        <v>200000</v>
      </c>
    </row>
    <row r="383" spans="1:9" x14ac:dyDescent="0.25">
      <c r="A383" s="24" t="s">
        <v>378</v>
      </c>
      <c r="B383" s="35">
        <v>1285143</v>
      </c>
      <c r="C383" s="85" t="s">
        <v>425</v>
      </c>
      <c r="D383" s="29">
        <v>7886.73</v>
      </c>
      <c r="F383" s="20">
        <f t="shared" si="5"/>
        <v>50000</v>
      </c>
      <c r="G383" s="21">
        <v>0</v>
      </c>
      <c r="H383" s="22">
        <v>0</v>
      </c>
      <c r="I383" s="23">
        <v>50000</v>
      </c>
    </row>
    <row r="384" spans="1:9" x14ac:dyDescent="0.25">
      <c r="A384" s="24" t="s">
        <v>378</v>
      </c>
      <c r="B384" s="35">
        <v>1239325</v>
      </c>
      <c r="C384" s="85" t="s">
        <v>426</v>
      </c>
      <c r="D384" s="29">
        <v>26239.94</v>
      </c>
      <c r="F384" s="20">
        <f t="shared" si="5"/>
        <v>180000</v>
      </c>
      <c r="G384" s="21">
        <v>0</v>
      </c>
      <c r="H384" s="22">
        <v>0</v>
      </c>
      <c r="I384" s="23">
        <v>180000</v>
      </c>
    </row>
    <row r="385" spans="1:9" x14ac:dyDescent="0.25">
      <c r="A385" s="24" t="s">
        <v>378</v>
      </c>
      <c r="B385" s="85">
        <v>1451567</v>
      </c>
      <c r="C385" s="85" t="s">
        <v>427</v>
      </c>
      <c r="D385" s="29">
        <v>1305.5999999999999</v>
      </c>
      <c r="F385" s="20">
        <f t="shared" si="5"/>
        <v>500000</v>
      </c>
      <c r="G385" s="21">
        <v>0</v>
      </c>
      <c r="H385" s="22">
        <v>0</v>
      </c>
      <c r="I385" s="23">
        <v>500000</v>
      </c>
    </row>
    <row r="386" spans="1:9" x14ac:dyDescent="0.25">
      <c r="A386" s="24" t="s">
        <v>378</v>
      </c>
      <c r="B386" s="85">
        <v>1451573</v>
      </c>
      <c r="C386" s="85" t="s">
        <v>428</v>
      </c>
      <c r="D386" s="29">
        <v>326.48</v>
      </c>
      <c r="F386" s="20">
        <f t="shared" si="5"/>
        <v>30000</v>
      </c>
      <c r="G386" s="21">
        <v>0</v>
      </c>
      <c r="H386" s="22">
        <v>0</v>
      </c>
      <c r="I386" s="23">
        <v>30000</v>
      </c>
    </row>
    <row r="387" spans="1:9" x14ac:dyDescent="0.25">
      <c r="A387" s="24" t="s">
        <v>378</v>
      </c>
      <c r="B387" s="85">
        <v>1353081</v>
      </c>
      <c r="C387" s="85" t="s">
        <v>429</v>
      </c>
      <c r="D387" s="29">
        <v>16072.55</v>
      </c>
      <c r="F387" s="20">
        <f t="shared" si="5"/>
        <v>50000</v>
      </c>
      <c r="G387" s="21">
        <v>0</v>
      </c>
      <c r="H387" s="22">
        <v>0</v>
      </c>
      <c r="I387" s="23">
        <v>50000</v>
      </c>
    </row>
    <row r="388" spans="1:9" x14ac:dyDescent="0.25">
      <c r="A388" s="24" t="s">
        <v>378</v>
      </c>
      <c r="B388" s="85">
        <v>1231215</v>
      </c>
      <c r="C388" s="85" t="s">
        <v>410</v>
      </c>
      <c r="D388" s="29">
        <v>8709.3700000000008</v>
      </c>
      <c r="F388" s="20">
        <f t="shared" si="5"/>
        <v>30000</v>
      </c>
      <c r="G388" s="21">
        <v>0</v>
      </c>
      <c r="H388" s="22">
        <v>10000</v>
      </c>
      <c r="I388" s="23">
        <v>20000</v>
      </c>
    </row>
    <row r="389" spans="1:9" x14ac:dyDescent="0.25">
      <c r="A389" s="24" t="s">
        <v>378</v>
      </c>
      <c r="B389" s="85">
        <v>1352983</v>
      </c>
      <c r="C389" s="85" t="s">
        <v>430</v>
      </c>
      <c r="D389" s="29">
        <v>32238.91</v>
      </c>
      <c r="F389" s="20">
        <f t="shared" si="5"/>
        <v>100000</v>
      </c>
      <c r="G389" s="21">
        <v>0</v>
      </c>
      <c r="H389" s="22">
        <v>10000</v>
      </c>
      <c r="I389" s="23">
        <v>90000</v>
      </c>
    </row>
    <row r="390" spans="1:9" x14ac:dyDescent="0.25">
      <c r="A390" s="24" t="s">
        <v>378</v>
      </c>
      <c r="B390" s="85">
        <v>1353051</v>
      </c>
      <c r="C390" s="85" t="s">
        <v>431</v>
      </c>
      <c r="D390" s="29">
        <v>47016.75</v>
      </c>
      <c r="F390" s="20">
        <f t="shared" si="5"/>
        <v>120000</v>
      </c>
      <c r="G390" s="21">
        <v>0</v>
      </c>
      <c r="H390" s="22">
        <v>20000</v>
      </c>
      <c r="I390" s="23">
        <v>100000</v>
      </c>
    </row>
    <row r="391" spans="1:9" x14ac:dyDescent="0.25">
      <c r="A391" s="24" t="s">
        <v>378</v>
      </c>
      <c r="B391" s="85">
        <v>1451597</v>
      </c>
      <c r="C391" s="85" t="s">
        <v>432</v>
      </c>
      <c r="D391" s="29">
        <v>65.28</v>
      </c>
      <c r="F391" s="20">
        <f t="shared" si="5"/>
        <v>150000</v>
      </c>
      <c r="G391" s="21">
        <v>0</v>
      </c>
      <c r="H391" s="22">
        <v>0</v>
      </c>
      <c r="I391" s="23">
        <v>150000</v>
      </c>
    </row>
    <row r="392" spans="1:9" x14ac:dyDescent="0.25">
      <c r="A392" s="24" t="s">
        <v>378</v>
      </c>
      <c r="B392" s="85">
        <v>1245390</v>
      </c>
      <c r="C392" s="85" t="s">
        <v>433</v>
      </c>
      <c r="D392" s="29">
        <v>26558.48</v>
      </c>
      <c r="F392" s="20">
        <f t="shared" ref="F392:F455" si="6">G392+H392+I392</f>
        <v>105000</v>
      </c>
      <c r="G392" s="21">
        <v>0</v>
      </c>
      <c r="H392" s="22">
        <v>0</v>
      </c>
      <c r="I392" s="23">
        <v>105000</v>
      </c>
    </row>
    <row r="393" spans="1:9" x14ac:dyDescent="0.25">
      <c r="A393" s="24" t="s">
        <v>378</v>
      </c>
      <c r="B393" s="82">
        <v>1249515</v>
      </c>
      <c r="C393" s="82" t="s">
        <v>434</v>
      </c>
      <c r="D393" s="83">
        <v>219762.54</v>
      </c>
      <c r="E393" s="63"/>
      <c r="F393" s="20">
        <f t="shared" si="6"/>
        <v>430000</v>
      </c>
      <c r="G393" s="21">
        <v>0</v>
      </c>
      <c r="H393" s="22">
        <v>80000</v>
      </c>
      <c r="I393" s="23">
        <v>350000</v>
      </c>
    </row>
    <row r="394" spans="1:9" x14ac:dyDescent="0.25">
      <c r="A394" s="24" t="s">
        <v>378</v>
      </c>
      <c r="B394" s="85">
        <v>1237136</v>
      </c>
      <c r="C394" s="85" t="s">
        <v>435</v>
      </c>
      <c r="D394" s="29">
        <v>27195.85</v>
      </c>
      <c r="F394" s="20">
        <f t="shared" si="6"/>
        <v>120000</v>
      </c>
      <c r="G394" s="21">
        <v>0</v>
      </c>
      <c r="H394" s="22">
        <v>10000</v>
      </c>
      <c r="I394" s="23">
        <v>110000</v>
      </c>
    </row>
    <row r="395" spans="1:9" x14ac:dyDescent="0.25">
      <c r="A395" s="24" t="s">
        <v>378</v>
      </c>
      <c r="B395" s="85">
        <v>1352941</v>
      </c>
      <c r="C395" s="85" t="s">
        <v>436</v>
      </c>
      <c r="D395" s="29">
        <v>26634.85</v>
      </c>
      <c r="F395" s="20">
        <f t="shared" si="6"/>
        <v>80000</v>
      </c>
      <c r="G395" s="21">
        <v>0</v>
      </c>
      <c r="H395" s="22">
        <v>10000</v>
      </c>
      <c r="I395" s="23">
        <v>70000</v>
      </c>
    </row>
    <row r="396" spans="1:9" x14ac:dyDescent="0.25">
      <c r="A396" s="24" t="s">
        <v>378</v>
      </c>
      <c r="B396" s="85">
        <v>1235676</v>
      </c>
      <c r="C396" s="85" t="s">
        <v>437</v>
      </c>
      <c r="D396" s="29">
        <v>14302.45</v>
      </c>
      <c r="F396" s="20">
        <f t="shared" si="6"/>
        <v>30000</v>
      </c>
      <c r="G396" s="21">
        <v>0</v>
      </c>
      <c r="H396" s="22">
        <v>5000</v>
      </c>
      <c r="I396" s="23">
        <v>25000</v>
      </c>
    </row>
    <row r="397" spans="1:9" x14ac:dyDescent="0.25">
      <c r="A397" s="24" t="s">
        <v>378</v>
      </c>
      <c r="B397" s="85">
        <v>1245210</v>
      </c>
      <c r="C397" s="85" t="s">
        <v>438</v>
      </c>
      <c r="D397" s="29">
        <v>28471.45</v>
      </c>
      <c r="F397" s="20">
        <f t="shared" si="6"/>
        <v>60000</v>
      </c>
      <c r="G397" s="21">
        <v>0</v>
      </c>
      <c r="H397" s="22">
        <v>10000</v>
      </c>
      <c r="I397" s="23">
        <v>50000</v>
      </c>
    </row>
    <row r="398" spans="1:9" x14ac:dyDescent="0.25">
      <c r="A398" s="24" t="s">
        <v>378</v>
      </c>
      <c r="B398" s="85">
        <v>1445964</v>
      </c>
      <c r="C398" s="85" t="s">
        <v>422</v>
      </c>
      <c r="D398" s="29">
        <v>6113.01</v>
      </c>
      <c r="F398" s="20">
        <f t="shared" si="6"/>
        <v>30000</v>
      </c>
      <c r="G398" s="21">
        <v>0</v>
      </c>
      <c r="H398" s="22">
        <v>5000</v>
      </c>
      <c r="I398" s="23">
        <v>25000</v>
      </c>
    </row>
    <row r="399" spans="1:9" x14ac:dyDescent="0.25">
      <c r="A399" s="24" t="s">
        <v>378</v>
      </c>
      <c r="B399" s="85">
        <v>1353033</v>
      </c>
      <c r="C399" s="85" t="s">
        <v>439</v>
      </c>
      <c r="D399" s="29">
        <v>15573.83</v>
      </c>
      <c r="F399" s="20">
        <f t="shared" si="6"/>
        <v>55000</v>
      </c>
      <c r="G399" s="21">
        <v>0</v>
      </c>
      <c r="H399" s="22">
        <v>10000</v>
      </c>
      <c r="I399" s="23">
        <v>45000</v>
      </c>
    </row>
    <row r="400" spans="1:9" x14ac:dyDescent="0.25">
      <c r="A400" s="24" t="s">
        <v>378</v>
      </c>
      <c r="B400" s="35">
        <v>1451565</v>
      </c>
      <c r="C400" s="85" t="s">
        <v>440</v>
      </c>
      <c r="D400" s="29">
        <v>652.79999999999995</v>
      </c>
      <c r="F400" s="20">
        <f t="shared" si="6"/>
        <v>190000</v>
      </c>
      <c r="G400" s="21">
        <v>0</v>
      </c>
      <c r="H400" s="22">
        <v>0</v>
      </c>
      <c r="I400" s="23">
        <v>190000</v>
      </c>
    </row>
    <row r="401" spans="1:9" ht="24" x14ac:dyDescent="0.25">
      <c r="A401" s="24" t="s">
        <v>378</v>
      </c>
      <c r="B401" s="85">
        <v>1445851</v>
      </c>
      <c r="C401" s="85" t="s">
        <v>441</v>
      </c>
      <c r="D401" s="29">
        <v>48521.74</v>
      </c>
      <c r="F401" s="20">
        <f t="shared" si="6"/>
        <v>180000</v>
      </c>
      <c r="G401" s="21">
        <v>0</v>
      </c>
      <c r="H401" s="22">
        <v>10000</v>
      </c>
      <c r="I401" s="23">
        <v>170000</v>
      </c>
    </row>
    <row r="402" spans="1:9" ht="24" x14ac:dyDescent="0.25">
      <c r="A402" s="24" t="s">
        <v>378</v>
      </c>
      <c r="B402" s="85">
        <v>1237221</v>
      </c>
      <c r="C402" s="85" t="s">
        <v>442</v>
      </c>
      <c r="D402" s="29">
        <v>14874.81</v>
      </c>
      <c r="F402" s="20">
        <f t="shared" si="6"/>
        <v>60000</v>
      </c>
      <c r="G402" s="21">
        <v>0</v>
      </c>
      <c r="H402" s="22">
        <v>5000</v>
      </c>
      <c r="I402" s="23">
        <v>55000</v>
      </c>
    </row>
    <row r="403" spans="1:9" x14ac:dyDescent="0.25">
      <c r="A403" s="24" t="s">
        <v>378</v>
      </c>
      <c r="B403" s="85">
        <v>1237232</v>
      </c>
      <c r="C403" s="85" t="s">
        <v>443</v>
      </c>
      <c r="D403" s="29">
        <v>22631.03</v>
      </c>
      <c r="F403" s="20">
        <f t="shared" si="6"/>
        <v>115000</v>
      </c>
      <c r="G403" s="21">
        <v>0</v>
      </c>
      <c r="H403" s="22">
        <v>10000</v>
      </c>
      <c r="I403" s="23">
        <v>105000</v>
      </c>
    </row>
    <row r="404" spans="1:9" x14ac:dyDescent="0.25">
      <c r="A404" s="24" t="s">
        <v>378</v>
      </c>
      <c r="B404" s="85">
        <v>1237231</v>
      </c>
      <c r="C404" s="85" t="s">
        <v>444</v>
      </c>
      <c r="D404" s="29">
        <v>3241.76</v>
      </c>
      <c r="F404" s="20">
        <f t="shared" si="6"/>
        <v>40000</v>
      </c>
      <c r="G404" s="21">
        <v>0</v>
      </c>
      <c r="H404" s="22">
        <v>5000</v>
      </c>
      <c r="I404" s="23">
        <v>35000</v>
      </c>
    </row>
    <row r="405" spans="1:9" ht="24" x14ac:dyDescent="0.25">
      <c r="A405" s="24" t="s">
        <v>378</v>
      </c>
      <c r="B405" s="85">
        <v>1237218</v>
      </c>
      <c r="C405" s="85" t="s">
        <v>445</v>
      </c>
      <c r="D405" s="29">
        <v>4085.08</v>
      </c>
      <c r="F405" s="20">
        <f t="shared" si="6"/>
        <v>30000</v>
      </c>
      <c r="G405" s="21">
        <v>0</v>
      </c>
      <c r="H405" s="22">
        <v>5000</v>
      </c>
      <c r="I405" s="23">
        <v>25000</v>
      </c>
    </row>
    <row r="406" spans="1:9" ht="24" x14ac:dyDescent="0.25">
      <c r="A406" s="24" t="s">
        <v>378</v>
      </c>
      <c r="B406" s="85">
        <v>1237183</v>
      </c>
      <c r="C406" s="85" t="s">
        <v>446</v>
      </c>
      <c r="D406" s="29">
        <v>15346.39</v>
      </c>
      <c r="F406" s="20">
        <f t="shared" si="6"/>
        <v>55000</v>
      </c>
      <c r="G406" s="21">
        <v>0</v>
      </c>
      <c r="H406" s="22">
        <v>5000</v>
      </c>
      <c r="I406" s="23">
        <v>50000</v>
      </c>
    </row>
    <row r="407" spans="1:9" x14ac:dyDescent="0.25">
      <c r="A407" s="24" t="s">
        <v>378</v>
      </c>
      <c r="B407" s="85">
        <v>1352831</v>
      </c>
      <c r="C407" s="85" t="s">
        <v>447</v>
      </c>
      <c r="D407" s="29">
        <v>10723.15</v>
      </c>
      <c r="F407" s="20">
        <f t="shared" si="6"/>
        <v>65000</v>
      </c>
      <c r="G407" s="21">
        <v>0</v>
      </c>
      <c r="H407" s="22">
        <v>10000</v>
      </c>
      <c r="I407" s="23">
        <v>55000</v>
      </c>
    </row>
    <row r="408" spans="1:9" x14ac:dyDescent="0.25">
      <c r="A408" s="24" t="s">
        <v>378</v>
      </c>
      <c r="B408" s="85">
        <v>1245161</v>
      </c>
      <c r="C408" s="85" t="s">
        <v>448</v>
      </c>
      <c r="D408" s="29">
        <v>2616.61</v>
      </c>
      <c r="F408" s="20">
        <f t="shared" si="6"/>
        <v>20000</v>
      </c>
      <c r="G408" s="21">
        <v>0</v>
      </c>
      <c r="H408" s="22">
        <v>0</v>
      </c>
      <c r="I408" s="23">
        <v>20000</v>
      </c>
    </row>
    <row r="409" spans="1:9" x14ac:dyDescent="0.25">
      <c r="A409" s="24" t="s">
        <v>378</v>
      </c>
      <c r="B409" s="85">
        <v>1245225</v>
      </c>
      <c r="C409" s="85" t="s">
        <v>438</v>
      </c>
      <c r="D409" s="29">
        <v>383.63</v>
      </c>
      <c r="F409" s="20">
        <f t="shared" si="6"/>
        <v>20000</v>
      </c>
      <c r="G409" s="21">
        <v>0</v>
      </c>
      <c r="H409" s="22">
        <v>0</v>
      </c>
      <c r="I409" s="23">
        <v>20000</v>
      </c>
    </row>
    <row r="410" spans="1:9" x14ac:dyDescent="0.25">
      <c r="A410" s="24" t="s">
        <v>378</v>
      </c>
      <c r="B410" s="85">
        <v>1249614</v>
      </c>
      <c r="C410" s="85" t="s">
        <v>413</v>
      </c>
      <c r="D410" s="29">
        <v>24415.38</v>
      </c>
      <c r="F410" s="20">
        <f t="shared" si="6"/>
        <v>80000</v>
      </c>
      <c r="G410" s="21">
        <v>0</v>
      </c>
      <c r="H410" s="22">
        <v>60000</v>
      </c>
      <c r="I410" s="23">
        <v>20000</v>
      </c>
    </row>
    <row r="411" spans="1:9" x14ac:dyDescent="0.25">
      <c r="A411" s="24" t="s">
        <v>378</v>
      </c>
      <c r="B411" s="85">
        <v>1447253</v>
      </c>
      <c r="C411" s="85" t="s">
        <v>413</v>
      </c>
      <c r="D411" s="29">
        <v>51267.22</v>
      </c>
      <c r="F411" s="20">
        <f t="shared" si="6"/>
        <v>140000</v>
      </c>
      <c r="G411" s="21">
        <v>0</v>
      </c>
      <c r="H411" s="22">
        <v>100000</v>
      </c>
      <c r="I411" s="23">
        <v>40000</v>
      </c>
    </row>
    <row r="412" spans="1:9" x14ac:dyDescent="0.25">
      <c r="A412" s="24" t="s">
        <v>378</v>
      </c>
      <c r="B412" s="85">
        <v>1231073</v>
      </c>
      <c r="C412" s="85" t="s">
        <v>449</v>
      </c>
      <c r="D412" s="29">
        <v>3453.87</v>
      </c>
      <c r="F412" s="20">
        <f t="shared" si="6"/>
        <v>25000</v>
      </c>
      <c r="G412" s="21">
        <v>0</v>
      </c>
      <c r="H412" s="22">
        <v>5000</v>
      </c>
      <c r="I412" s="23">
        <v>20000</v>
      </c>
    </row>
    <row r="413" spans="1:9" x14ac:dyDescent="0.25">
      <c r="A413" s="24" t="s">
        <v>378</v>
      </c>
      <c r="B413" s="85">
        <v>1231226</v>
      </c>
      <c r="C413" s="85" t="s">
        <v>450</v>
      </c>
      <c r="D413" s="29">
        <v>9675.1200000000008</v>
      </c>
      <c r="F413" s="20">
        <f t="shared" si="6"/>
        <v>45000</v>
      </c>
      <c r="G413" s="21">
        <v>0</v>
      </c>
      <c r="H413" s="22">
        <v>5000</v>
      </c>
      <c r="I413" s="23">
        <v>40000</v>
      </c>
    </row>
    <row r="414" spans="1:9" x14ac:dyDescent="0.25">
      <c r="A414" s="24" t="s">
        <v>378</v>
      </c>
      <c r="B414" s="85">
        <v>1231230</v>
      </c>
      <c r="C414" s="85" t="s">
        <v>451</v>
      </c>
      <c r="D414" s="29">
        <v>14764.42</v>
      </c>
      <c r="F414" s="20">
        <f t="shared" si="6"/>
        <v>50000</v>
      </c>
      <c r="G414" s="21">
        <v>0</v>
      </c>
      <c r="H414" s="22">
        <v>10000</v>
      </c>
      <c r="I414" s="23">
        <v>40000</v>
      </c>
    </row>
    <row r="415" spans="1:9" x14ac:dyDescent="0.25">
      <c r="A415" s="24" t="s">
        <v>378</v>
      </c>
      <c r="B415" s="85">
        <v>1445904</v>
      </c>
      <c r="C415" s="85" t="s">
        <v>452</v>
      </c>
      <c r="D415" s="29">
        <v>6248.39</v>
      </c>
      <c r="F415" s="20">
        <f t="shared" si="6"/>
        <v>30000</v>
      </c>
      <c r="G415" s="21">
        <v>0</v>
      </c>
      <c r="H415" s="22">
        <v>10000</v>
      </c>
      <c r="I415" s="23">
        <v>20000</v>
      </c>
    </row>
    <row r="416" spans="1:9" x14ac:dyDescent="0.25">
      <c r="A416" s="24" t="s">
        <v>378</v>
      </c>
      <c r="B416" s="82">
        <v>1232461</v>
      </c>
      <c r="C416" s="82" t="s">
        <v>453</v>
      </c>
      <c r="D416" s="83">
        <v>3225.04</v>
      </c>
      <c r="E416" s="63"/>
      <c r="F416" s="20">
        <f t="shared" si="6"/>
        <v>278605</v>
      </c>
      <c r="G416" s="21">
        <v>18605</v>
      </c>
      <c r="H416" s="22">
        <v>0</v>
      </c>
      <c r="I416" s="23">
        <v>260000</v>
      </c>
    </row>
    <row r="417" spans="1:9" ht="16.5" customHeight="1" x14ac:dyDescent="0.25">
      <c r="A417" s="24" t="s">
        <v>378</v>
      </c>
      <c r="B417" s="82">
        <v>1352843</v>
      </c>
      <c r="C417" s="82" t="s">
        <v>454</v>
      </c>
      <c r="D417" s="83">
        <v>30611.91</v>
      </c>
      <c r="E417" s="63"/>
      <c r="F417" s="20">
        <f t="shared" si="6"/>
        <v>494000</v>
      </c>
      <c r="G417" s="21">
        <v>0</v>
      </c>
      <c r="H417" s="22">
        <v>44000</v>
      </c>
      <c r="I417" s="23">
        <v>450000</v>
      </c>
    </row>
    <row r="418" spans="1:9" x14ac:dyDescent="0.25">
      <c r="A418" s="24" t="s">
        <v>378</v>
      </c>
      <c r="B418" s="82">
        <v>1231087</v>
      </c>
      <c r="C418" s="82" t="s">
        <v>449</v>
      </c>
      <c r="D418" s="83">
        <v>4082.88</v>
      </c>
      <c r="E418" s="63"/>
      <c r="F418" s="20">
        <f t="shared" si="6"/>
        <v>30000</v>
      </c>
      <c r="G418" s="21">
        <v>0</v>
      </c>
      <c r="H418" s="22">
        <v>10000</v>
      </c>
      <c r="I418" s="23">
        <v>20000</v>
      </c>
    </row>
    <row r="419" spans="1:9" x14ac:dyDescent="0.25">
      <c r="A419" s="24" t="s">
        <v>378</v>
      </c>
      <c r="B419" s="82">
        <v>1232397</v>
      </c>
      <c r="C419" s="82" t="s">
        <v>422</v>
      </c>
      <c r="D419" s="83">
        <v>13524.77</v>
      </c>
      <c r="E419" s="63"/>
      <c r="F419" s="20">
        <f t="shared" si="6"/>
        <v>50000</v>
      </c>
      <c r="G419" s="21">
        <v>0</v>
      </c>
      <c r="H419" s="22">
        <v>10000</v>
      </c>
      <c r="I419" s="23">
        <v>40000</v>
      </c>
    </row>
    <row r="420" spans="1:9" x14ac:dyDescent="0.25">
      <c r="A420" s="24" t="s">
        <v>378</v>
      </c>
      <c r="B420" s="84">
        <v>1445055</v>
      </c>
      <c r="C420" s="82" t="s">
        <v>455</v>
      </c>
      <c r="D420" s="83">
        <v>6439.48</v>
      </c>
      <c r="E420" s="63"/>
      <c r="F420" s="20">
        <f t="shared" si="6"/>
        <v>120000</v>
      </c>
      <c r="G420" s="21">
        <v>0</v>
      </c>
      <c r="H420" s="22">
        <v>0</v>
      </c>
      <c r="I420" s="23">
        <v>120000</v>
      </c>
    </row>
    <row r="421" spans="1:9" x14ac:dyDescent="0.25">
      <c r="A421" s="24" t="s">
        <v>378</v>
      </c>
      <c r="B421" s="85">
        <v>1232413</v>
      </c>
      <c r="C421" s="85" t="s">
        <v>456</v>
      </c>
      <c r="D421" s="29">
        <v>508.17</v>
      </c>
      <c r="F421" s="20">
        <f t="shared" si="6"/>
        <v>25000</v>
      </c>
      <c r="G421" s="21">
        <v>0</v>
      </c>
      <c r="H421" s="22">
        <v>5000</v>
      </c>
      <c r="I421" s="23">
        <v>20000</v>
      </c>
    </row>
    <row r="422" spans="1:9" x14ac:dyDescent="0.25">
      <c r="A422" s="24" t="s">
        <v>378</v>
      </c>
      <c r="B422" s="85">
        <v>1451581</v>
      </c>
      <c r="C422" s="85" t="s">
        <v>409</v>
      </c>
      <c r="D422" s="29">
        <v>870.4</v>
      </c>
      <c r="F422" s="20">
        <f t="shared" si="6"/>
        <v>130000</v>
      </c>
      <c r="G422" s="21">
        <v>0</v>
      </c>
      <c r="H422" s="22">
        <v>0</v>
      </c>
      <c r="I422" s="23">
        <v>130000</v>
      </c>
    </row>
    <row r="423" spans="1:9" x14ac:dyDescent="0.25">
      <c r="A423" s="24" t="s">
        <v>378</v>
      </c>
      <c r="B423" s="85">
        <v>1445936</v>
      </c>
      <c r="C423" s="85" t="s">
        <v>457</v>
      </c>
      <c r="D423" s="29">
        <v>21160.799999999999</v>
      </c>
      <c r="F423" s="20">
        <f t="shared" si="6"/>
        <v>70000</v>
      </c>
      <c r="G423" s="21">
        <v>0</v>
      </c>
      <c r="H423" s="22">
        <v>10000</v>
      </c>
      <c r="I423" s="23">
        <v>60000</v>
      </c>
    </row>
    <row r="424" spans="1:9" x14ac:dyDescent="0.25">
      <c r="A424" s="24" t="s">
        <v>378</v>
      </c>
      <c r="B424" s="85">
        <v>1232451</v>
      </c>
      <c r="C424" s="85" t="s">
        <v>458</v>
      </c>
      <c r="D424" s="29">
        <v>1838.52</v>
      </c>
      <c r="F424" s="20">
        <f t="shared" si="6"/>
        <v>25000</v>
      </c>
      <c r="G424" s="21">
        <v>0</v>
      </c>
      <c r="H424" s="22">
        <v>5000</v>
      </c>
      <c r="I424" s="23">
        <v>20000</v>
      </c>
    </row>
    <row r="425" spans="1:9" x14ac:dyDescent="0.25">
      <c r="A425" s="24" t="s">
        <v>378</v>
      </c>
      <c r="B425" s="85">
        <v>1231019</v>
      </c>
      <c r="C425" s="85" t="s">
        <v>459</v>
      </c>
      <c r="D425" s="29">
        <v>4643.79</v>
      </c>
      <c r="F425" s="20">
        <f t="shared" si="6"/>
        <v>35000</v>
      </c>
      <c r="G425" s="21">
        <v>0</v>
      </c>
      <c r="H425" s="22">
        <v>5000</v>
      </c>
      <c r="I425" s="23">
        <v>30000</v>
      </c>
    </row>
    <row r="426" spans="1:9" x14ac:dyDescent="0.25">
      <c r="A426" s="24" t="s">
        <v>378</v>
      </c>
      <c r="B426" s="85">
        <v>1445984</v>
      </c>
      <c r="C426" s="85" t="s">
        <v>460</v>
      </c>
      <c r="D426" s="29">
        <v>7497.25</v>
      </c>
      <c r="F426" s="20">
        <f t="shared" si="6"/>
        <v>70000</v>
      </c>
      <c r="G426" s="21">
        <v>0</v>
      </c>
      <c r="H426" s="22">
        <v>10000</v>
      </c>
      <c r="I426" s="23">
        <v>60000</v>
      </c>
    </row>
    <row r="427" spans="1:9" x14ac:dyDescent="0.25">
      <c r="A427" s="24" t="s">
        <v>378</v>
      </c>
      <c r="B427" s="85">
        <v>1232375</v>
      </c>
      <c r="C427" s="85" t="s">
        <v>461</v>
      </c>
      <c r="D427" s="29">
        <v>1882.4</v>
      </c>
      <c r="F427" s="20">
        <f t="shared" si="6"/>
        <v>25000</v>
      </c>
      <c r="G427" s="21">
        <v>0</v>
      </c>
      <c r="H427" s="22">
        <v>5000</v>
      </c>
      <c r="I427" s="23">
        <v>20000</v>
      </c>
    </row>
    <row r="428" spans="1:9" x14ac:dyDescent="0.25">
      <c r="A428" s="24" t="s">
        <v>378</v>
      </c>
      <c r="B428" s="85">
        <v>1232338</v>
      </c>
      <c r="C428" s="85" t="s">
        <v>462</v>
      </c>
      <c r="D428" s="29">
        <v>783.03</v>
      </c>
      <c r="F428" s="20">
        <f t="shared" si="6"/>
        <v>35000</v>
      </c>
      <c r="G428" s="21">
        <v>0</v>
      </c>
      <c r="H428" s="22">
        <v>5000</v>
      </c>
      <c r="I428" s="23">
        <v>30000</v>
      </c>
    </row>
    <row r="429" spans="1:9" x14ac:dyDescent="0.25">
      <c r="A429" s="24" t="s">
        <v>378</v>
      </c>
      <c r="B429" s="85">
        <v>1232389</v>
      </c>
      <c r="C429" s="85" t="s">
        <v>422</v>
      </c>
      <c r="D429" s="29">
        <v>289.79000000000002</v>
      </c>
      <c r="F429" s="20">
        <f t="shared" si="6"/>
        <v>45000</v>
      </c>
      <c r="G429" s="21">
        <v>0</v>
      </c>
      <c r="H429" s="22">
        <v>5000</v>
      </c>
      <c r="I429" s="23">
        <v>40000</v>
      </c>
    </row>
    <row r="430" spans="1:9" x14ac:dyDescent="0.25">
      <c r="A430" s="24" t="s">
        <v>378</v>
      </c>
      <c r="B430" s="85">
        <v>1232441</v>
      </c>
      <c r="C430" s="85" t="s">
        <v>458</v>
      </c>
      <c r="D430" s="29">
        <v>308</v>
      </c>
      <c r="F430" s="20">
        <f t="shared" si="6"/>
        <v>7000</v>
      </c>
      <c r="G430" s="21">
        <v>0</v>
      </c>
      <c r="H430" s="22">
        <v>2000</v>
      </c>
      <c r="I430" s="23">
        <v>5000</v>
      </c>
    </row>
    <row r="431" spans="1:9" x14ac:dyDescent="0.25">
      <c r="A431" s="24" t="s">
        <v>378</v>
      </c>
      <c r="B431" s="85">
        <v>1451563</v>
      </c>
      <c r="C431" s="85" t="s">
        <v>463</v>
      </c>
      <c r="D431" s="29">
        <v>435.2</v>
      </c>
      <c r="F431" s="20">
        <f t="shared" si="6"/>
        <v>100000</v>
      </c>
      <c r="G431" s="21">
        <v>0</v>
      </c>
      <c r="H431" s="22">
        <v>0</v>
      </c>
      <c r="I431" s="23">
        <v>100000</v>
      </c>
    </row>
    <row r="432" spans="1:9" x14ac:dyDescent="0.25">
      <c r="A432" s="24" t="s">
        <v>378</v>
      </c>
      <c r="B432" s="35">
        <v>1232392</v>
      </c>
      <c r="C432" s="85" t="s">
        <v>464</v>
      </c>
      <c r="D432" s="29">
        <v>50135.71</v>
      </c>
      <c r="F432" s="20">
        <f t="shared" si="6"/>
        <v>100000</v>
      </c>
      <c r="G432" s="21">
        <v>0</v>
      </c>
      <c r="H432" s="22">
        <v>0</v>
      </c>
      <c r="I432" s="23">
        <v>100000</v>
      </c>
    </row>
    <row r="433" spans="1:9" x14ac:dyDescent="0.25">
      <c r="A433" s="24" t="s">
        <v>378</v>
      </c>
      <c r="B433" s="84">
        <v>1234409</v>
      </c>
      <c r="C433" s="82" t="s">
        <v>465</v>
      </c>
      <c r="D433" s="83">
        <v>21897.79</v>
      </c>
      <c r="E433" s="63"/>
      <c r="F433" s="20">
        <f t="shared" si="6"/>
        <v>153176</v>
      </c>
      <c r="G433" s="21">
        <v>13176</v>
      </c>
      <c r="H433" s="22">
        <v>130000</v>
      </c>
      <c r="I433" s="23">
        <v>10000</v>
      </c>
    </row>
    <row r="434" spans="1:9" x14ac:dyDescent="0.25">
      <c r="A434" s="24" t="s">
        <v>378</v>
      </c>
      <c r="B434" s="35">
        <v>1448051</v>
      </c>
      <c r="C434" s="85" t="s">
        <v>466</v>
      </c>
      <c r="D434" s="29">
        <v>4611.1499999999996</v>
      </c>
      <c r="F434" s="20">
        <f t="shared" si="6"/>
        <v>80000</v>
      </c>
      <c r="G434" s="21">
        <v>0</v>
      </c>
      <c r="H434" s="22">
        <v>70000</v>
      </c>
      <c r="I434" s="23">
        <v>10000</v>
      </c>
    </row>
    <row r="435" spans="1:9" x14ac:dyDescent="0.25">
      <c r="A435" s="24" t="s">
        <v>378</v>
      </c>
      <c r="B435" s="85">
        <v>1235675</v>
      </c>
      <c r="C435" s="85" t="s">
        <v>467</v>
      </c>
      <c r="D435" s="29">
        <v>17659.72</v>
      </c>
      <c r="F435" s="20">
        <f t="shared" si="6"/>
        <v>65000</v>
      </c>
      <c r="G435" s="21">
        <v>0</v>
      </c>
      <c r="H435" s="22">
        <v>5000</v>
      </c>
      <c r="I435" s="23">
        <v>60000</v>
      </c>
    </row>
    <row r="436" spans="1:9" ht="24" x14ac:dyDescent="0.25">
      <c r="A436" s="24" t="s">
        <v>378</v>
      </c>
      <c r="B436" s="85">
        <v>1249638</v>
      </c>
      <c r="C436" s="85" t="s">
        <v>468</v>
      </c>
      <c r="D436" s="29">
        <v>24616.83</v>
      </c>
      <c r="F436" s="20">
        <f t="shared" si="6"/>
        <v>44000</v>
      </c>
      <c r="G436" s="21">
        <v>0</v>
      </c>
      <c r="H436" s="22">
        <v>10000</v>
      </c>
      <c r="I436" s="23">
        <v>34000</v>
      </c>
    </row>
    <row r="437" spans="1:9" x14ac:dyDescent="0.25">
      <c r="A437" s="24" t="s">
        <v>378</v>
      </c>
      <c r="B437" s="85">
        <v>1232385</v>
      </c>
      <c r="C437" s="85" t="s">
        <v>469</v>
      </c>
      <c r="D437" s="29">
        <v>155.41</v>
      </c>
      <c r="F437" s="20">
        <f t="shared" si="6"/>
        <v>30000</v>
      </c>
      <c r="G437" s="21">
        <v>0</v>
      </c>
      <c r="H437" s="22">
        <v>5000</v>
      </c>
      <c r="I437" s="23">
        <v>25000</v>
      </c>
    </row>
    <row r="438" spans="1:9" x14ac:dyDescent="0.25">
      <c r="A438" s="24" t="s">
        <v>378</v>
      </c>
      <c r="B438" s="85">
        <v>1231187</v>
      </c>
      <c r="C438" s="85" t="s">
        <v>410</v>
      </c>
      <c r="D438" s="29">
        <v>1087.9000000000001</v>
      </c>
      <c r="F438" s="20">
        <f t="shared" si="6"/>
        <v>10000</v>
      </c>
      <c r="G438" s="21">
        <v>0</v>
      </c>
      <c r="H438" s="22">
        <v>5000</v>
      </c>
      <c r="I438" s="23">
        <v>5000</v>
      </c>
    </row>
    <row r="439" spans="1:9" x14ac:dyDescent="0.25">
      <c r="A439" s="24" t="s">
        <v>378</v>
      </c>
      <c r="B439" s="85">
        <v>1245400</v>
      </c>
      <c r="C439" s="85" t="s">
        <v>470</v>
      </c>
      <c r="D439" s="29">
        <v>9388.7999999999993</v>
      </c>
      <c r="F439" s="20">
        <f t="shared" si="6"/>
        <v>30000</v>
      </c>
      <c r="G439" s="21">
        <v>0</v>
      </c>
      <c r="H439" s="22">
        <v>5000</v>
      </c>
      <c r="I439" s="23">
        <v>25000</v>
      </c>
    </row>
    <row r="440" spans="1:9" x14ac:dyDescent="0.25">
      <c r="A440" s="24" t="s">
        <v>378</v>
      </c>
      <c r="B440" s="85">
        <v>1352473</v>
      </c>
      <c r="C440" s="85" t="s">
        <v>447</v>
      </c>
      <c r="D440" s="29">
        <v>49840.33</v>
      </c>
      <c r="F440" s="20">
        <f t="shared" si="6"/>
        <v>70000</v>
      </c>
      <c r="G440" s="21">
        <v>0</v>
      </c>
      <c r="H440" s="22">
        <v>10000</v>
      </c>
      <c r="I440" s="23">
        <v>60000</v>
      </c>
    </row>
    <row r="441" spans="1:9" x14ac:dyDescent="0.25">
      <c r="A441" s="24" t="s">
        <v>378</v>
      </c>
      <c r="B441" s="85">
        <v>1236778</v>
      </c>
      <c r="C441" s="85" t="s">
        <v>471</v>
      </c>
      <c r="D441" s="29">
        <v>37399.769999999997</v>
      </c>
      <c r="F441" s="20">
        <f t="shared" si="6"/>
        <v>60000</v>
      </c>
      <c r="G441" s="21">
        <v>0</v>
      </c>
      <c r="H441" s="22">
        <v>10000</v>
      </c>
      <c r="I441" s="23">
        <v>50000</v>
      </c>
    </row>
    <row r="442" spans="1:9" x14ac:dyDescent="0.25">
      <c r="A442" s="24" t="s">
        <v>378</v>
      </c>
      <c r="B442" s="85">
        <v>1237061</v>
      </c>
      <c r="C442" s="85" t="s">
        <v>472</v>
      </c>
      <c r="D442" s="29">
        <v>21432.880000000001</v>
      </c>
      <c r="F442" s="20">
        <f t="shared" si="6"/>
        <v>35000</v>
      </c>
      <c r="G442" s="21">
        <v>0</v>
      </c>
      <c r="H442" s="22">
        <v>5000</v>
      </c>
      <c r="I442" s="23">
        <v>30000</v>
      </c>
    </row>
    <row r="443" spans="1:9" x14ac:dyDescent="0.25">
      <c r="A443" s="24" t="s">
        <v>378</v>
      </c>
      <c r="B443" s="85">
        <v>1237042</v>
      </c>
      <c r="C443" s="85" t="s">
        <v>473</v>
      </c>
      <c r="D443" s="29">
        <v>4505.41</v>
      </c>
      <c r="F443" s="20">
        <f t="shared" si="6"/>
        <v>15000</v>
      </c>
      <c r="G443" s="21">
        <v>0</v>
      </c>
      <c r="H443" s="22">
        <v>5000</v>
      </c>
      <c r="I443" s="23">
        <v>10000</v>
      </c>
    </row>
    <row r="444" spans="1:9" ht="24" x14ac:dyDescent="0.25">
      <c r="A444" s="24" t="s">
        <v>378</v>
      </c>
      <c r="B444" s="85" t="s">
        <v>474</v>
      </c>
      <c r="C444" s="85" t="s">
        <v>379</v>
      </c>
      <c r="D444" s="29">
        <v>23628.41</v>
      </c>
      <c r="F444" s="20">
        <f t="shared" si="6"/>
        <v>110000</v>
      </c>
      <c r="G444" s="21">
        <v>0</v>
      </c>
      <c r="H444" s="22">
        <v>20000</v>
      </c>
      <c r="I444" s="23">
        <v>90000</v>
      </c>
    </row>
    <row r="445" spans="1:9" x14ac:dyDescent="0.25">
      <c r="A445" s="24" t="s">
        <v>378</v>
      </c>
      <c r="B445" s="85">
        <v>1235619</v>
      </c>
      <c r="C445" s="85" t="s">
        <v>447</v>
      </c>
      <c r="D445" s="29">
        <v>27945.48</v>
      </c>
      <c r="F445" s="20">
        <f t="shared" si="6"/>
        <v>35000</v>
      </c>
      <c r="G445" s="21">
        <v>0</v>
      </c>
      <c r="H445" s="22">
        <v>5000</v>
      </c>
      <c r="I445" s="23">
        <v>30000</v>
      </c>
    </row>
    <row r="446" spans="1:9" x14ac:dyDescent="0.25">
      <c r="A446" s="24" t="s">
        <v>378</v>
      </c>
      <c r="B446" s="85">
        <v>1235634</v>
      </c>
      <c r="C446" s="85" t="s">
        <v>475</v>
      </c>
      <c r="D446" s="29">
        <v>24078.48</v>
      </c>
      <c r="F446" s="20">
        <f t="shared" si="6"/>
        <v>38058.92</v>
      </c>
      <c r="G446" s="21">
        <v>3058.92</v>
      </c>
      <c r="H446" s="22">
        <v>30000</v>
      </c>
      <c r="I446" s="23">
        <v>5000</v>
      </c>
    </row>
    <row r="447" spans="1:9" ht="24" x14ac:dyDescent="0.25">
      <c r="A447" s="24" t="s">
        <v>378</v>
      </c>
      <c r="B447" s="85" t="s">
        <v>476</v>
      </c>
      <c r="C447" s="85" t="s">
        <v>477</v>
      </c>
      <c r="D447" s="29">
        <v>95446.52</v>
      </c>
      <c r="F447" s="20">
        <f t="shared" si="6"/>
        <v>100000</v>
      </c>
      <c r="G447" s="21">
        <v>0</v>
      </c>
      <c r="H447" s="22">
        <v>10000</v>
      </c>
      <c r="I447" s="23">
        <v>90000</v>
      </c>
    </row>
    <row r="448" spans="1:9" x14ac:dyDescent="0.25">
      <c r="A448" s="24" t="s">
        <v>378</v>
      </c>
      <c r="B448" s="85">
        <v>1235659</v>
      </c>
      <c r="C448" s="85" t="s">
        <v>478</v>
      </c>
      <c r="D448" s="29">
        <v>21939.71</v>
      </c>
      <c r="F448" s="20">
        <f t="shared" si="6"/>
        <v>35000</v>
      </c>
      <c r="G448" s="21">
        <v>0</v>
      </c>
      <c r="H448" s="22">
        <v>5000</v>
      </c>
      <c r="I448" s="23">
        <v>30000</v>
      </c>
    </row>
    <row r="449" spans="1:9" x14ac:dyDescent="0.25">
      <c r="A449" s="24" t="s">
        <v>378</v>
      </c>
      <c r="B449" s="85">
        <v>1235673</v>
      </c>
      <c r="C449" s="85" t="s">
        <v>479</v>
      </c>
      <c r="D449" s="29">
        <v>5516.2</v>
      </c>
      <c r="F449" s="20">
        <f t="shared" si="6"/>
        <v>6000</v>
      </c>
      <c r="G449" s="21">
        <v>0</v>
      </c>
      <c r="H449" s="22">
        <v>1000</v>
      </c>
      <c r="I449" s="23">
        <v>5000</v>
      </c>
    </row>
    <row r="450" spans="1:9" x14ac:dyDescent="0.25">
      <c r="A450" s="24" t="s">
        <v>378</v>
      </c>
      <c r="B450" s="85">
        <v>1235680</v>
      </c>
      <c r="C450" s="85" t="s">
        <v>480</v>
      </c>
      <c r="D450" s="29">
        <v>27953.72</v>
      </c>
      <c r="F450" s="20">
        <f t="shared" si="6"/>
        <v>8000</v>
      </c>
      <c r="G450" s="21">
        <v>0</v>
      </c>
      <c r="H450" s="22">
        <v>5000</v>
      </c>
      <c r="I450" s="23">
        <v>3000</v>
      </c>
    </row>
    <row r="451" spans="1:9" x14ac:dyDescent="0.25">
      <c r="A451" s="24" t="s">
        <v>378</v>
      </c>
      <c r="B451" s="85">
        <v>1232420</v>
      </c>
      <c r="C451" s="85" t="s">
        <v>458</v>
      </c>
      <c r="D451" s="29">
        <v>18232.12</v>
      </c>
      <c r="F451" s="20">
        <f t="shared" si="6"/>
        <v>10000</v>
      </c>
      <c r="G451" s="21">
        <v>0</v>
      </c>
      <c r="H451" s="22">
        <v>5000</v>
      </c>
      <c r="I451" s="23">
        <v>5000</v>
      </c>
    </row>
    <row r="452" spans="1:9" ht="24" x14ac:dyDescent="0.25">
      <c r="A452" s="24" t="s">
        <v>378</v>
      </c>
      <c r="B452" s="85" t="s">
        <v>481</v>
      </c>
      <c r="C452" s="85" t="s">
        <v>482</v>
      </c>
      <c r="D452" s="29">
        <v>220774.23</v>
      </c>
      <c r="F452" s="20">
        <f t="shared" si="6"/>
        <v>741102</v>
      </c>
      <c r="G452" s="21">
        <v>11102</v>
      </c>
      <c r="H452" s="22">
        <v>700000</v>
      </c>
      <c r="I452" s="23">
        <v>30000</v>
      </c>
    </row>
    <row r="453" spans="1:9" ht="24" x14ac:dyDescent="0.25">
      <c r="A453" s="24" t="s">
        <v>378</v>
      </c>
      <c r="B453" s="85" t="s">
        <v>483</v>
      </c>
      <c r="C453" s="85" t="s">
        <v>413</v>
      </c>
      <c r="D453" s="29">
        <v>85933.91</v>
      </c>
      <c r="F453" s="20">
        <f t="shared" si="6"/>
        <v>247706.2</v>
      </c>
      <c r="G453" s="21">
        <v>27706.2</v>
      </c>
      <c r="H453" s="22">
        <v>20000</v>
      </c>
      <c r="I453" s="23">
        <v>200000</v>
      </c>
    </row>
    <row r="454" spans="1:9" x14ac:dyDescent="0.25">
      <c r="A454" s="24" t="s">
        <v>378</v>
      </c>
      <c r="B454" s="25">
        <v>1249484</v>
      </c>
      <c r="C454" s="26" t="s">
        <v>484</v>
      </c>
      <c r="D454" s="27">
        <v>69012.95</v>
      </c>
      <c r="F454" s="20">
        <f t="shared" si="6"/>
        <v>684902.76</v>
      </c>
      <c r="G454" s="21">
        <v>224902.76</v>
      </c>
      <c r="H454" s="22">
        <v>450000</v>
      </c>
      <c r="I454" s="23">
        <v>10000</v>
      </c>
    </row>
    <row r="455" spans="1:9" x14ac:dyDescent="0.25">
      <c r="A455" s="24" t="s">
        <v>378</v>
      </c>
      <c r="B455" s="25">
        <v>1285113</v>
      </c>
      <c r="C455" s="26" t="s">
        <v>485</v>
      </c>
      <c r="D455" s="27">
        <v>3895.98</v>
      </c>
      <c r="F455" s="20">
        <f t="shared" si="6"/>
        <v>7000</v>
      </c>
      <c r="G455" s="21">
        <v>0</v>
      </c>
      <c r="H455" s="22">
        <v>2000</v>
      </c>
      <c r="I455" s="23">
        <v>5000</v>
      </c>
    </row>
    <row r="456" spans="1:9" ht="25.5" customHeight="1" x14ac:dyDescent="0.25">
      <c r="A456" s="24" t="s">
        <v>378</v>
      </c>
      <c r="B456" s="25">
        <v>1285114</v>
      </c>
      <c r="C456" s="26" t="s">
        <v>486</v>
      </c>
      <c r="D456" s="27">
        <v>3895.98</v>
      </c>
      <c r="F456" s="20">
        <f t="shared" ref="F456:F519" si="7">G456+H456+I456</f>
        <v>7000</v>
      </c>
      <c r="G456" s="21">
        <v>0</v>
      </c>
      <c r="H456" s="22">
        <v>2000</v>
      </c>
      <c r="I456" s="23">
        <v>5000</v>
      </c>
    </row>
    <row r="457" spans="1:9" x14ac:dyDescent="0.25">
      <c r="A457" s="24" t="s">
        <v>378</v>
      </c>
      <c r="B457" s="25">
        <v>1285106</v>
      </c>
      <c r="C457" s="26" t="s">
        <v>487</v>
      </c>
      <c r="D457" s="27">
        <v>3895.98</v>
      </c>
      <c r="F457" s="20">
        <f t="shared" si="7"/>
        <v>7000</v>
      </c>
      <c r="G457" s="21">
        <v>0</v>
      </c>
      <c r="H457" s="22">
        <v>2000</v>
      </c>
      <c r="I457" s="23">
        <v>5000</v>
      </c>
    </row>
    <row r="458" spans="1:9" x14ac:dyDescent="0.25">
      <c r="A458" s="24" t="s">
        <v>378</v>
      </c>
      <c r="B458" s="25">
        <v>1285108</v>
      </c>
      <c r="C458" s="26" t="s">
        <v>488</v>
      </c>
      <c r="D458" s="27">
        <v>3895.98</v>
      </c>
      <c r="F458" s="20">
        <f t="shared" si="7"/>
        <v>7000</v>
      </c>
      <c r="G458" s="21">
        <v>0</v>
      </c>
      <c r="H458" s="22">
        <v>2000</v>
      </c>
      <c r="I458" s="23">
        <v>5000</v>
      </c>
    </row>
    <row r="459" spans="1:9" x14ac:dyDescent="0.25">
      <c r="A459" s="24" t="s">
        <v>378</v>
      </c>
      <c r="B459" s="25">
        <v>1285118</v>
      </c>
      <c r="C459" s="26" t="s">
        <v>489</v>
      </c>
      <c r="D459" s="27">
        <v>5843.97</v>
      </c>
      <c r="F459" s="20">
        <f t="shared" si="7"/>
        <v>32000</v>
      </c>
      <c r="G459" s="21">
        <v>0</v>
      </c>
      <c r="H459" s="22">
        <v>31000</v>
      </c>
      <c r="I459" s="23">
        <v>1000</v>
      </c>
    </row>
    <row r="460" spans="1:9" ht="24" x14ac:dyDescent="0.25">
      <c r="A460" s="24" t="s">
        <v>378</v>
      </c>
      <c r="B460" s="25">
        <v>1285126</v>
      </c>
      <c r="C460" s="26" t="s">
        <v>490</v>
      </c>
      <c r="D460" s="27">
        <v>3895.98</v>
      </c>
      <c r="F460" s="20">
        <f t="shared" si="7"/>
        <v>7000</v>
      </c>
      <c r="G460" s="21">
        <v>0</v>
      </c>
      <c r="H460" s="22">
        <v>2000</v>
      </c>
      <c r="I460" s="23">
        <v>5000</v>
      </c>
    </row>
    <row r="461" spans="1:9" x14ac:dyDescent="0.25">
      <c r="A461" s="24" t="s">
        <v>378</v>
      </c>
      <c r="B461" s="25">
        <v>1285102</v>
      </c>
      <c r="C461" s="26" t="s">
        <v>491</v>
      </c>
      <c r="D461" s="27">
        <v>3895.98</v>
      </c>
      <c r="F461" s="20">
        <f t="shared" si="7"/>
        <v>7000</v>
      </c>
      <c r="G461" s="21">
        <v>0</v>
      </c>
      <c r="H461" s="22">
        <v>2000</v>
      </c>
      <c r="I461" s="23">
        <v>5000</v>
      </c>
    </row>
    <row r="462" spans="1:9" ht="33" customHeight="1" x14ac:dyDescent="0.25">
      <c r="A462" s="24" t="s">
        <v>378</v>
      </c>
      <c r="B462" s="25">
        <v>1235523</v>
      </c>
      <c r="C462" s="26" t="s">
        <v>492</v>
      </c>
      <c r="D462" s="27">
        <v>7445.49</v>
      </c>
      <c r="F462" s="20">
        <f t="shared" si="7"/>
        <v>15000</v>
      </c>
      <c r="G462" s="21">
        <v>0</v>
      </c>
      <c r="H462" s="22">
        <v>5000</v>
      </c>
      <c r="I462" s="23">
        <v>10000</v>
      </c>
    </row>
    <row r="463" spans="1:9" x14ac:dyDescent="0.25">
      <c r="A463" s="24" t="s">
        <v>378</v>
      </c>
      <c r="B463" s="25">
        <v>1245397</v>
      </c>
      <c r="C463" s="26" t="s">
        <v>493</v>
      </c>
      <c r="D463" s="27">
        <v>8768.1200000000008</v>
      </c>
      <c r="F463" s="20">
        <f t="shared" si="7"/>
        <v>15000</v>
      </c>
      <c r="G463" s="21">
        <v>0</v>
      </c>
      <c r="H463" s="22">
        <v>5000</v>
      </c>
      <c r="I463" s="23">
        <v>10000</v>
      </c>
    </row>
    <row r="464" spans="1:9" x14ac:dyDescent="0.25">
      <c r="A464" s="24" t="s">
        <v>378</v>
      </c>
      <c r="B464" s="25">
        <v>1235649</v>
      </c>
      <c r="C464" s="26" t="s">
        <v>494</v>
      </c>
      <c r="D464" s="27">
        <v>2953.81</v>
      </c>
      <c r="F464" s="20">
        <f t="shared" si="7"/>
        <v>35715.86</v>
      </c>
      <c r="G464" s="21">
        <v>2715.86</v>
      </c>
      <c r="H464" s="22">
        <v>30000</v>
      </c>
      <c r="I464" s="23">
        <v>3000</v>
      </c>
    </row>
    <row r="465" spans="1:9" x14ac:dyDescent="0.25">
      <c r="A465" s="24" t="s">
        <v>378</v>
      </c>
      <c r="B465" s="25" t="s">
        <v>495</v>
      </c>
      <c r="C465" s="26" t="s">
        <v>496</v>
      </c>
      <c r="D465" s="27">
        <v>435.2</v>
      </c>
      <c r="F465" s="20">
        <f t="shared" si="7"/>
        <v>400000</v>
      </c>
      <c r="G465" s="21">
        <v>0</v>
      </c>
      <c r="H465" s="22">
        <v>200000</v>
      </c>
      <c r="I465" s="23">
        <v>200000</v>
      </c>
    </row>
    <row r="466" spans="1:9" x14ac:dyDescent="0.25">
      <c r="A466" s="24" t="s">
        <v>378</v>
      </c>
      <c r="B466" s="25">
        <v>1230781</v>
      </c>
      <c r="C466" s="26" t="s">
        <v>459</v>
      </c>
      <c r="D466" s="27">
        <v>3705.34</v>
      </c>
      <c r="F466" s="20">
        <f t="shared" si="7"/>
        <v>10000</v>
      </c>
      <c r="G466" s="21">
        <v>0</v>
      </c>
      <c r="H466" s="22">
        <v>5000</v>
      </c>
      <c r="I466" s="23">
        <v>5000</v>
      </c>
    </row>
    <row r="467" spans="1:9" x14ac:dyDescent="0.25">
      <c r="A467" s="24" t="s">
        <v>378</v>
      </c>
      <c r="B467" s="25">
        <v>1231219</v>
      </c>
      <c r="C467" s="26" t="s">
        <v>450</v>
      </c>
      <c r="D467" s="27">
        <v>350.22</v>
      </c>
      <c r="F467" s="20">
        <f t="shared" si="7"/>
        <v>15000</v>
      </c>
      <c r="G467" s="21">
        <v>0</v>
      </c>
      <c r="H467" s="22">
        <v>5000</v>
      </c>
      <c r="I467" s="23">
        <v>10000</v>
      </c>
    </row>
    <row r="468" spans="1:9" x14ac:dyDescent="0.25">
      <c r="A468" s="24" t="s">
        <v>378</v>
      </c>
      <c r="B468" s="25">
        <v>1445891</v>
      </c>
      <c r="C468" s="26" t="s">
        <v>497</v>
      </c>
      <c r="D468" s="27">
        <v>27642.26</v>
      </c>
      <c r="F468" s="20">
        <f t="shared" si="7"/>
        <v>310463.40000000002</v>
      </c>
      <c r="G468" s="21">
        <v>30463.4</v>
      </c>
      <c r="H468" s="22">
        <v>280000</v>
      </c>
      <c r="I468" s="23">
        <v>0</v>
      </c>
    </row>
    <row r="469" spans="1:9" ht="24" x14ac:dyDescent="0.25">
      <c r="A469" s="24" t="s">
        <v>378</v>
      </c>
      <c r="B469" s="25">
        <v>1445760</v>
      </c>
      <c r="C469" s="26" t="s">
        <v>498</v>
      </c>
      <c r="D469" s="27">
        <v>32347.84</v>
      </c>
      <c r="F469" s="20">
        <f t="shared" si="7"/>
        <v>60000</v>
      </c>
      <c r="G469" s="21">
        <v>0</v>
      </c>
      <c r="H469" s="22">
        <v>10000</v>
      </c>
      <c r="I469" s="23">
        <v>50000</v>
      </c>
    </row>
    <row r="470" spans="1:9" ht="24" x14ac:dyDescent="0.25">
      <c r="A470" s="24" t="s">
        <v>378</v>
      </c>
      <c r="B470" s="25" t="s">
        <v>499</v>
      </c>
      <c r="C470" s="26" t="s">
        <v>500</v>
      </c>
      <c r="D470" s="27">
        <v>19726.27</v>
      </c>
      <c r="F470" s="20">
        <f t="shared" si="7"/>
        <v>434392</v>
      </c>
      <c r="G470" s="21">
        <v>4392</v>
      </c>
      <c r="H470" s="22">
        <v>410000</v>
      </c>
      <c r="I470" s="23">
        <v>20000</v>
      </c>
    </row>
    <row r="471" spans="1:9" ht="24" x14ac:dyDescent="0.25">
      <c r="A471" s="24" t="s">
        <v>378</v>
      </c>
      <c r="B471" s="25">
        <v>1245126</v>
      </c>
      <c r="C471" s="26" t="s">
        <v>501</v>
      </c>
      <c r="D471" s="27">
        <v>14634.26</v>
      </c>
      <c r="F471" s="20">
        <f t="shared" si="7"/>
        <v>424392</v>
      </c>
      <c r="G471" s="21">
        <v>4392</v>
      </c>
      <c r="H471" s="22">
        <v>400000</v>
      </c>
      <c r="I471" s="23">
        <v>20000</v>
      </c>
    </row>
    <row r="472" spans="1:9" x14ac:dyDescent="0.25">
      <c r="A472" s="24" t="s">
        <v>378</v>
      </c>
      <c r="B472" s="25" t="s">
        <v>502</v>
      </c>
      <c r="C472" s="26" t="s">
        <v>503</v>
      </c>
      <c r="D472" s="27">
        <v>48218.51</v>
      </c>
      <c r="F472" s="20">
        <f t="shared" si="7"/>
        <v>70000</v>
      </c>
      <c r="G472" s="21">
        <v>0</v>
      </c>
      <c r="H472" s="22">
        <v>20000</v>
      </c>
      <c r="I472" s="23">
        <v>50000</v>
      </c>
    </row>
    <row r="473" spans="1:9" ht="29.25" customHeight="1" x14ac:dyDescent="0.25">
      <c r="A473" s="24" t="s">
        <v>378</v>
      </c>
      <c r="B473" s="25">
        <v>1245250</v>
      </c>
      <c r="C473" s="26" t="s">
        <v>504</v>
      </c>
      <c r="D473" s="27">
        <v>86675.68</v>
      </c>
      <c r="F473" s="20">
        <f t="shared" si="7"/>
        <v>494392</v>
      </c>
      <c r="G473" s="21">
        <v>4392</v>
      </c>
      <c r="H473" s="22">
        <v>370000</v>
      </c>
      <c r="I473" s="23">
        <v>120000</v>
      </c>
    </row>
    <row r="474" spans="1:9" ht="33.75" customHeight="1" x14ac:dyDescent="0.25">
      <c r="A474" s="24" t="s">
        <v>378</v>
      </c>
      <c r="B474" s="25">
        <v>1245271</v>
      </c>
      <c r="C474" s="26" t="s">
        <v>505</v>
      </c>
      <c r="D474" s="27">
        <v>116452.15</v>
      </c>
      <c r="F474" s="20">
        <f t="shared" si="7"/>
        <v>424392</v>
      </c>
      <c r="G474" s="21">
        <v>4392</v>
      </c>
      <c r="H474" s="22">
        <v>320000</v>
      </c>
      <c r="I474" s="23">
        <v>100000</v>
      </c>
    </row>
    <row r="475" spans="1:9" x14ac:dyDescent="0.25">
      <c r="A475" s="24" t="s">
        <v>378</v>
      </c>
      <c r="B475" s="25">
        <v>1445807</v>
      </c>
      <c r="C475" s="26" t="s">
        <v>506</v>
      </c>
      <c r="D475" s="27">
        <v>9377.84</v>
      </c>
      <c r="F475" s="20">
        <f t="shared" si="7"/>
        <v>30000</v>
      </c>
      <c r="G475" s="21">
        <v>0</v>
      </c>
      <c r="H475" s="22">
        <v>10000</v>
      </c>
      <c r="I475" s="23">
        <v>20000</v>
      </c>
    </row>
    <row r="476" spans="1:9" x14ac:dyDescent="0.25">
      <c r="A476" s="24" t="s">
        <v>378</v>
      </c>
      <c r="B476" s="25" t="s">
        <v>507</v>
      </c>
      <c r="C476" s="26" t="s">
        <v>508</v>
      </c>
      <c r="D476" s="27">
        <v>85635.74</v>
      </c>
      <c r="F476" s="20">
        <f t="shared" si="7"/>
        <v>227052.59</v>
      </c>
      <c r="G476" s="21">
        <v>17052.59</v>
      </c>
      <c r="H476" s="22">
        <v>200000</v>
      </c>
      <c r="I476" s="23">
        <v>10000</v>
      </c>
    </row>
    <row r="477" spans="1:9" x14ac:dyDescent="0.25">
      <c r="A477" s="24" t="s">
        <v>378</v>
      </c>
      <c r="B477" s="25">
        <v>1445837</v>
      </c>
      <c r="C477" s="26" t="s">
        <v>509</v>
      </c>
      <c r="D477" s="27">
        <v>11877.54</v>
      </c>
      <c r="F477" s="20">
        <f t="shared" si="7"/>
        <v>58650</v>
      </c>
      <c r="G477" s="21">
        <v>1650</v>
      </c>
      <c r="H477" s="22">
        <v>52000</v>
      </c>
      <c r="I477" s="23">
        <v>5000</v>
      </c>
    </row>
    <row r="478" spans="1:9" ht="25.5" customHeight="1" x14ac:dyDescent="0.25">
      <c r="A478" s="24" t="s">
        <v>378</v>
      </c>
      <c r="B478" s="25" t="s">
        <v>510</v>
      </c>
      <c r="C478" s="26" t="s">
        <v>511</v>
      </c>
      <c r="D478" s="27">
        <v>14381.54</v>
      </c>
      <c r="F478" s="20">
        <f t="shared" si="7"/>
        <v>79650</v>
      </c>
      <c r="G478" s="21">
        <v>1650</v>
      </c>
      <c r="H478" s="22">
        <v>73000</v>
      </c>
      <c r="I478" s="23">
        <v>5000</v>
      </c>
    </row>
    <row r="479" spans="1:9" x14ac:dyDescent="0.25">
      <c r="A479" s="24" t="s">
        <v>378</v>
      </c>
      <c r="B479" s="25">
        <v>1353124</v>
      </c>
      <c r="C479" s="26" t="s">
        <v>512</v>
      </c>
      <c r="D479" s="27">
        <v>24287.06</v>
      </c>
      <c r="F479" s="20">
        <f t="shared" si="7"/>
        <v>68037.399999999994</v>
      </c>
      <c r="G479" s="21">
        <v>2037.4</v>
      </c>
      <c r="H479" s="22">
        <v>61000</v>
      </c>
      <c r="I479" s="23">
        <v>5000</v>
      </c>
    </row>
    <row r="480" spans="1:9" x14ac:dyDescent="0.25">
      <c r="A480" s="24" t="s">
        <v>378</v>
      </c>
      <c r="B480" s="25">
        <v>1352076</v>
      </c>
      <c r="C480" s="26" t="s">
        <v>513</v>
      </c>
      <c r="D480" s="27">
        <v>86326.71</v>
      </c>
      <c r="F480" s="20">
        <f t="shared" si="7"/>
        <v>300000</v>
      </c>
      <c r="G480" s="21">
        <v>0</v>
      </c>
      <c r="H480" s="22">
        <v>300000</v>
      </c>
      <c r="I480" s="23">
        <v>0</v>
      </c>
    </row>
    <row r="481" spans="1:9" x14ac:dyDescent="0.25">
      <c r="A481" s="24" t="s">
        <v>378</v>
      </c>
      <c r="B481" s="25">
        <v>1352038</v>
      </c>
      <c r="C481" s="26" t="s">
        <v>514</v>
      </c>
      <c r="D481" s="27">
        <v>21813.75</v>
      </c>
      <c r="F481" s="20">
        <f t="shared" si="7"/>
        <v>56930</v>
      </c>
      <c r="G481" s="21">
        <v>1930</v>
      </c>
      <c r="H481" s="22">
        <v>50000</v>
      </c>
      <c r="I481" s="23">
        <v>5000</v>
      </c>
    </row>
    <row r="482" spans="1:9" x14ac:dyDescent="0.25">
      <c r="A482" s="24" t="s">
        <v>378</v>
      </c>
      <c r="B482" s="25">
        <v>1351984</v>
      </c>
      <c r="C482" s="26" t="s">
        <v>515</v>
      </c>
      <c r="D482" s="27">
        <v>5710.58</v>
      </c>
      <c r="F482" s="20">
        <f t="shared" si="7"/>
        <v>15000</v>
      </c>
      <c r="G482" s="21">
        <v>0</v>
      </c>
      <c r="H482" s="22">
        <v>0</v>
      </c>
      <c r="I482" s="23">
        <v>15000</v>
      </c>
    </row>
    <row r="483" spans="1:9" x14ac:dyDescent="0.25">
      <c r="A483" s="24" t="s">
        <v>378</v>
      </c>
      <c r="B483" s="25">
        <v>1352051</v>
      </c>
      <c r="C483" s="26" t="s">
        <v>516</v>
      </c>
      <c r="D483" s="27">
        <v>43419.01</v>
      </c>
      <c r="F483" s="20">
        <f t="shared" si="7"/>
        <v>45000</v>
      </c>
      <c r="G483" s="21">
        <v>0</v>
      </c>
      <c r="H483" s="22">
        <v>0</v>
      </c>
      <c r="I483" s="23">
        <v>45000</v>
      </c>
    </row>
    <row r="484" spans="1:9" x14ac:dyDescent="0.25">
      <c r="A484" s="24" t="s">
        <v>378</v>
      </c>
      <c r="B484" s="25">
        <v>1351864</v>
      </c>
      <c r="C484" s="26" t="s">
        <v>517</v>
      </c>
      <c r="D484" s="27">
        <v>9725.52</v>
      </c>
      <c r="F484" s="20">
        <f t="shared" si="7"/>
        <v>67855.53</v>
      </c>
      <c r="G484" s="21">
        <v>57855.53</v>
      </c>
      <c r="H484" s="22">
        <v>5000</v>
      </c>
      <c r="I484" s="23">
        <v>5000</v>
      </c>
    </row>
    <row r="485" spans="1:9" x14ac:dyDescent="0.25">
      <c r="A485" s="24" t="s">
        <v>378</v>
      </c>
      <c r="B485" s="25" t="s">
        <v>518</v>
      </c>
      <c r="C485" s="26" t="s">
        <v>519</v>
      </c>
      <c r="D485" s="27">
        <v>14134.22</v>
      </c>
      <c r="F485" s="20">
        <f t="shared" si="7"/>
        <v>25000</v>
      </c>
      <c r="G485" s="21">
        <v>0</v>
      </c>
      <c r="H485" s="22">
        <v>10000</v>
      </c>
      <c r="I485" s="23">
        <v>15000</v>
      </c>
    </row>
    <row r="486" spans="1:9" x14ac:dyDescent="0.25">
      <c r="A486" s="24" t="s">
        <v>378</v>
      </c>
      <c r="B486" s="25">
        <v>1352014</v>
      </c>
      <c r="C486" s="26" t="s">
        <v>520</v>
      </c>
      <c r="D486" s="27">
        <v>34958.400000000001</v>
      </c>
      <c r="F486" s="20">
        <f t="shared" si="7"/>
        <v>40000</v>
      </c>
      <c r="G486" s="21">
        <v>0</v>
      </c>
      <c r="H486" s="22">
        <v>5000</v>
      </c>
      <c r="I486" s="23">
        <v>35000</v>
      </c>
    </row>
    <row r="487" spans="1:9" x14ac:dyDescent="0.25">
      <c r="A487" s="24" t="s">
        <v>378</v>
      </c>
      <c r="B487" s="25">
        <v>1352069</v>
      </c>
      <c r="C487" s="26" t="s">
        <v>521</v>
      </c>
      <c r="D487" s="27">
        <v>11597.2</v>
      </c>
      <c r="F487" s="20">
        <f t="shared" si="7"/>
        <v>33650</v>
      </c>
      <c r="G487" s="21">
        <v>1650</v>
      </c>
      <c r="H487" s="22">
        <v>29000</v>
      </c>
      <c r="I487" s="23">
        <v>3000</v>
      </c>
    </row>
    <row r="488" spans="1:9" x14ac:dyDescent="0.25">
      <c r="A488" s="24" t="s">
        <v>378</v>
      </c>
      <c r="B488" s="25">
        <v>1448461</v>
      </c>
      <c r="C488" s="26" t="s">
        <v>522</v>
      </c>
      <c r="D488" s="27">
        <v>20822.14</v>
      </c>
      <c r="F488" s="20">
        <f t="shared" si="7"/>
        <v>275835.59999999998</v>
      </c>
      <c r="G488" s="21">
        <v>15835.6</v>
      </c>
      <c r="H488" s="22">
        <v>240000</v>
      </c>
      <c r="I488" s="23">
        <v>20000</v>
      </c>
    </row>
    <row r="489" spans="1:9" x14ac:dyDescent="0.25">
      <c r="A489" s="24" t="s">
        <v>378</v>
      </c>
      <c r="B489" s="25">
        <v>1451586</v>
      </c>
      <c r="C489" s="26" t="s">
        <v>523</v>
      </c>
      <c r="D489" s="27">
        <v>1632</v>
      </c>
      <c r="F489" s="20">
        <f t="shared" si="7"/>
        <v>743603</v>
      </c>
      <c r="G489" s="21">
        <v>13603</v>
      </c>
      <c r="H489" s="22">
        <v>700000</v>
      </c>
      <c r="I489" s="23">
        <v>30000</v>
      </c>
    </row>
    <row r="490" spans="1:9" ht="22.5" customHeight="1" x14ac:dyDescent="0.25">
      <c r="A490" s="24" t="s">
        <v>378</v>
      </c>
      <c r="B490" s="25" t="s">
        <v>524</v>
      </c>
      <c r="C490" s="26" t="s">
        <v>525</v>
      </c>
      <c r="D490" s="27">
        <v>35601.53</v>
      </c>
      <c r="F490" s="20">
        <f t="shared" si="7"/>
        <v>150000</v>
      </c>
      <c r="G490" s="21">
        <v>0</v>
      </c>
      <c r="H490" s="22">
        <v>0</v>
      </c>
      <c r="I490" s="23">
        <v>150000</v>
      </c>
    </row>
    <row r="491" spans="1:9" x14ac:dyDescent="0.25">
      <c r="A491" s="24" t="s">
        <v>378</v>
      </c>
      <c r="B491" s="25">
        <v>1456709</v>
      </c>
      <c r="C491" s="26" t="s">
        <v>526</v>
      </c>
      <c r="D491" s="27">
        <v>435.2</v>
      </c>
      <c r="F491" s="20">
        <f t="shared" si="7"/>
        <v>190000</v>
      </c>
      <c r="G491" s="21">
        <v>0</v>
      </c>
      <c r="H491" s="22">
        <v>0</v>
      </c>
      <c r="I491" s="23">
        <v>190000</v>
      </c>
    </row>
    <row r="492" spans="1:9" x14ac:dyDescent="0.25">
      <c r="A492" s="24" t="s">
        <v>378</v>
      </c>
      <c r="B492" s="25" t="s">
        <v>527</v>
      </c>
      <c r="C492" s="26" t="s">
        <v>528</v>
      </c>
      <c r="D492" s="27">
        <v>121178.04</v>
      </c>
      <c r="F492" s="20">
        <f t="shared" si="7"/>
        <v>150000</v>
      </c>
      <c r="G492" s="21">
        <v>0</v>
      </c>
      <c r="H492" s="22">
        <v>50000</v>
      </c>
      <c r="I492" s="23">
        <v>100000</v>
      </c>
    </row>
    <row r="493" spans="1:9" x14ac:dyDescent="0.25">
      <c r="A493" s="24" t="s">
        <v>378</v>
      </c>
      <c r="B493" s="25">
        <v>1242100</v>
      </c>
      <c r="C493" s="26" t="s">
        <v>529</v>
      </c>
      <c r="D493" s="27">
        <v>18153.54</v>
      </c>
      <c r="F493" s="20">
        <f t="shared" si="7"/>
        <v>400531.72</v>
      </c>
      <c r="G493" s="21">
        <v>531.72</v>
      </c>
      <c r="H493" s="22">
        <v>250000</v>
      </c>
      <c r="I493" s="23">
        <v>150000</v>
      </c>
    </row>
    <row r="494" spans="1:9" x14ac:dyDescent="0.25">
      <c r="A494" s="24" t="s">
        <v>378</v>
      </c>
      <c r="B494" s="25" t="s">
        <v>530</v>
      </c>
      <c r="C494" s="26" t="s">
        <v>531</v>
      </c>
      <c r="D494" s="27">
        <v>7493.72</v>
      </c>
      <c r="F494" s="20">
        <f t="shared" si="7"/>
        <v>506649</v>
      </c>
      <c r="G494" s="21">
        <v>6649</v>
      </c>
      <c r="H494" s="22">
        <v>500000</v>
      </c>
      <c r="I494" s="23">
        <v>0</v>
      </c>
    </row>
    <row r="495" spans="1:9" x14ac:dyDescent="0.25">
      <c r="A495" s="24" t="s">
        <v>378</v>
      </c>
      <c r="B495" s="25">
        <v>1238347</v>
      </c>
      <c r="C495" s="26" t="s">
        <v>532</v>
      </c>
      <c r="D495" s="27">
        <v>37890.639999999999</v>
      </c>
      <c r="F495" s="20">
        <f t="shared" si="7"/>
        <v>205000</v>
      </c>
      <c r="G495" s="21">
        <v>0</v>
      </c>
      <c r="H495" s="22">
        <v>5000</v>
      </c>
      <c r="I495" s="23">
        <v>200000</v>
      </c>
    </row>
    <row r="496" spans="1:9" x14ac:dyDescent="0.25">
      <c r="A496" s="24" t="s">
        <v>378</v>
      </c>
      <c r="B496" s="25">
        <v>1241530</v>
      </c>
      <c r="C496" s="26" t="s">
        <v>533</v>
      </c>
      <c r="D496" s="27">
        <v>11111.74</v>
      </c>
      <c r="F496" s="20">
        <f t="shared" si="7"/>
        <v>446156.79999999999</v>
      </c>
      <c r="G496" s="21">
        <v>26156.799999999999</v>
      </c>
      <c r="H496" s="22">
        <v>270000</v>
      </c>
      <c r="I496" s="23">
        <v>150000</v>
      </c>
    </row>
    <row r="497" spans="1:9" x14ac:dyDescent="0.25">
      <c r="A497" s="24" t="s">
        <v>378</v>
      </c>
      <c r="B497" s="25">
        <v>1445556</v>
      </c>
      <c r="C497" s="26" t="s">
        <v>534</v>
      </c>
      <c r="D497" s="27">
        <v>122886.75</v>
      </c>
      <c r="F497" s="20">
        <f t="shared" si="7"/>
        <v>183806.89</v>
      </c>
      <c r="G497" s="21">
        <v>3806.89</v>
      </c>
      <c r="H497" s="22">
        <v>160000</v>
      </c>
      <c r="I497" s="23">
        <v>20000</v>
      </c>
    </row>
    <row r="498" spans="1:9" x14ac:dyDescent="0.25">
      <c r="A498" s="24" t="s">
        <v>378</v>
      </c>
      <c r="B498" s="25" t="s">
        <v>535</v>
      </c>
      <c r="C498" s="26" t="s">
        <v>536</v>
      </c>
      <c r="D498" s="27">
        <v>4784.6000000000004</v>
      </c>
      <c r="F498" s="20">
        <f t="shared" si="7"/>
        <v>728119</v>
      </c>
      <c r="G498" s="21">
        <v>23119</v>
      </c>
      <c r="H498" s="22">
        <v>705000</v>
      </c>
      <c r="I498" s="23">
        <v>0</v>
      </c>
    </row>
    <row r="499" spans="1:9" ht="27.75" customHeight="1" x14ac:dyDescent="0.25">
      <c r="A499" s="24" t="s">
        <v>378</v>
      </c>
      <c r="B499" s="25">
        <v>1235558</v>
      </c>
      <c r="C499" s="26" t="s">
        <v>537</v>
      </c>
      <c r="D499" s="27">
        <v>11210.27</v>
      </c>
      <c r="F499" s="20">
        <f t="shared" si="7"/>
        <v>498477</v>
      </c>
      <c r="G499" s="21">
        <v>3477</v>
      </c>
      <c r="H499" s="22">
        <v>495000</v>
      </c>
      <c r="I499" s="23">
        <v>0</v>
      </c>
    </row>
    <row r="500" spans="1:9" ht="19.5" customHeight="1" x14ac:dyDescent="0.25">
      <c r="A500" s="24" t="s">
        <v>378</v>
      </c>
      <c r="B500" s="25">
        <v>1232936</v>
      </c>
      <c r="C500" s="26" t="s">
        <v>538</v>
      </c>
      <c r="D500" s="27">
        <v>45250.080000000002</v>
      </c>
      <c r="F500" s="20">
        <f t="shared" si="7"/>
        <v>235095.4</v>
      </c>
      <c r="G500" s="21">
        <v>25095.4</v>
      </c>
      <c r="H500" s="22">
        <v>200000</v>
      </c>
      <c r="I500" s="23">
        <v>10000</v>
      </c>
    </row>
    <row r="501" spans="1:9" x14ac:dyDescent="0.25">
      <c r="A501" s="24" t="s">
        <v>378</v>
      </c>
      <c r="B501" s="25">
        <v>1451595</v>
      </c>
      <c r="C501" s="26" t="s">
        <v>539</v>
      </c>
      <c r="D501" s="27">
        <v>1305.5999999999999</v>
      </c>
      <c r="F501" s="20">
        <f t="shared" si="7"/>
        <v>532655.4</v>
      </c>
      <c r="G501" s="21">
        <v>22655.4</v>
      </c>
      <c r="H501" s="22">
        <v>500000</v>
      </c>
      <c r="I501" s="23">
        <v>10000</v>
      </c>
    </row>
    <row r="502" spans="1:9" x14ac:dyDescent="0.25">
      <c r="A502" s="24" t="s">
        <v>378</v>
      </c>
      <c r="B502" s="25">
        <v>1451587</v>
      </c>
      <c r="C502" s="26" t="s">
        <v>540</v>
      </c>
      <c r="D502" s="27">
        <v>43.52</v>
      </c>
      <c r="F502" s="20">
        <f t="shared" si="7"/>
        <v>50000</v>
      </c>
      <c r="G502" s="21">
        <v>0</v>
      </c>
      <c r="H502" s="22">
        <v>0</v>
      </c>
      <c r="I502" s="23">
        <v>50000</v>
      </c>
    </row>
    <row r="503" spans="1:9" x14ac:dyDescent="0.25">
      <c r="A503" s="24" t="s">
        <v>378</v>
      </c>
      <c r="B503" s="25" t="s">
        <v>541</v>
      </c>
      <c r="C503" s="26" t="s">
        <v>542</v>
      </c>
      <c r="D503" s="27">
        <v>108.8</v>
      </c>
      <c r="F503" s="20">
        <f t="shared" si="7"/>
        <v>125000</v>
      </c>
      <c r="G503" s="21">
        <v>0</v>
      </c>
      <c r="H503" s="22">
        <v>0</v>
      </c>
      <c r="I503" s="23">
        <v>125000</v>
      </c>
    </row>
    <row r="504" spans="1:9" x14ac:dyDescent="0.25">
      <c r="A504" s="24" t="s">
        <v>378</v>
      </c>
      <c r="B504" s="25">
        <v>1451589</v>
      </c>
      <c r="C504" s="26" t="s">
        <v>543</v>
      </c>
      <c r="D504" s="27">
        <v>65.28</v>
      </c>
      <c r="F504" s="20">
        <f t="shared" si="7"/>
        <v>91396.800000000003</v>
      </c>
      <c r="G504" s="21">
        <v>16396.8</v>
      </c>
      <c r="H504" s="22">
        <v>0</v>
      </c>
      <c r="I504" s="23">
        <v>75000</v>
      </c>
    </row>
    <row r="505" spans="1:9" x14ac:dyDescent="0.25">
      <c r="A505" s="24" t="s">
        <v>378</v>
      </c>
      <c r="B505" s="25" t="s">
        <v>544</v>
      </c>
      <c r="C505" s="26" t="s">
        <v>545</v>
      </c>
      <c r="D505" s="27">
        <v>43424.05</v>
      </c>
      <c r="F505" s="20">
        <f t="shared" si="7"/>
        <v>222603.16</v>
      </c>
      <c r="G505" s="21">
        <v>22603.16</v>
      </c>
      <c r="H505" s="22">
        <v>200000</v>
      </c>
      <c r="I505" s="23">
        <v>0</v>
      </c>
    </row>
    <row r="506" spans="1:9" x14ac:dyDescent="0.25">
      <c r="A506" s="24" t="s">
        <v>378</v>
      </c>
      <c r="B506" s="25" t="s">
        <v>546</v>
      </c>
      <c r="C506" s="26" t="s">
        <v>547</v>
      </c>
      <c r="D506" s="27">
        <v>23628.41</v>
      </c>
      <c r="F506" s="20">
        <f t="shared" si="7"/>
        <v>32281.4</v>
      </c>
      <c r="G506" s="21">
        <v>2281.4</v>
      </c>
      <c r="H506" s="22">
        <v>30000</v>
      </c>
      <c r="I506" s="23">
        <v>0</v>
      </c>
    </row>
    <row r="507" spans="1:9" x14ac:dyDescent="0.25">
      <c r="A507" s="24" t="s">
        <v>378</v>
      </c>
      <c r="B507" s="25" t="s">
        <v>548</v>
      </c>
      <c r="C507" s="26" t="s">
        <v>549</v>
      </c>
      <c r="D507" s="27">
        <v>19726.27</v>
      </c>
      <c r="F507" s="20">
        <f t="shared" si="7"/>
        <v>403271.47</v>
      </c>
      <c r="G507" s="21">
        <v>297271.46999999997</v>
      </c>
      <c r="H507" s="22">
        <v>86000</v>
      </c>
      <c r="I507" s="23">
        <v>20000</v>
      </c>
    </row>
    <row r="508" spans="1:9" x14ac:dyDescent="0.25">
      <c r="A508" s="24" t="s">
        <v>378</v>
      </c>
      <c r="B508" s="35" t="s">
        <v>550</v>
      </c>
      <c r="C508" s="85" t="s">
        <v>551</v>
      </c>
      <c r="D508" s="29">
        <v>13234.84</v>
      </c>
      <c r="F508" s="20">
        <f t="shared" si="7"/>
        <v>900000</v>
      </c>
      <c r="G508" s="21">
        <v>0</v>
      </c>
      <c r="H508" s="22">
        <v>0</v>
      </c>
      <c r="I508" s="23">
        <v>900000</v>
      </c>
    </row>
    <row r="509" spans="1:9" ht="24" x14ac:dyDescent="0.25">
      <c r="A509" s="24" t="s">
        <v>378</v>
      </c>
      <c r="B509" s="85" t="s">
        <v>552</v>
      </c>
      <c r="C509" s="85" t="s">
        <v>553</v>
      </c>
      <c r="D509" s="29">
        <v>6326.13</v>
      </c>
      <c r="F509" s="20">
        <f t="shared" si="7"/>
        <v>80000</v>
      </c>
      <c r="G509" s="21">
        <v>0</v>
      </c>
      <c r="H509" s="22">
        <v>0</v>
      </c>
      <c r="I509" s="23">
        <v>80000</v>
      </c>
    </row>
    <row r="510" spans="1:9" ht="24" x14ac:dyDescent="0.25">
      <c r="A510" s="24" t="s">
        <v>378</v>
      </c>
      <c r="B510" s="85" t="s">
        <v>554</v>
      </c>
      <c r="C510" s="85" t="s">
        <v>403</v>
      </c>
      <c r="D510" s="29">
        <v>45014.32</v>
      </c>
      <c r="F510" s="20">
        <f t="shared" si="7"/>
        <v>60000</v>
      </c>
      <c r="G510" s="21">
        <v>0</v>
      </c>
      <c r="H510" s="22">
        <v>10000</v>
      </c>
      <c r="I510" s="23">
        <v>50000</v>
      </c>
    </row>
    <row r="511" spans="1:9" s="42" customFormat="1" x14ac:dyDescent="0.25">
      <c r="A511" s="38" t="s">
        <v>378</v>
      </c>
      <c r="B511" s="86">
        <v>1232490</v>
      </c>
      <c r="C511" s="86" t="s">
        <v>555</v>
      </c>
      <c r="D511" s="41">
        <v>245137.83</v>
      </c>
      <c r="F511" s="20">
        <f t="shared" si="7"/>
        <v>40000</v>
      </c>
      <c r="G511" s="21">
        <v>0</v>
      </c>
      <c r="H511" s="22">
        <v>40000</v>
      </c>
      <c r="I511" s="23">
        <v>0</v>
      </c>
    </row>
    <row r="512" spans="1:9" x14ac:dyDescent="0.25">
      <c r="A512" s="24" t="s">
        <v>378</v>
      </c>
      <c r="B512" s="85">
        <v>1451592</v>
      </c>
      <c r="C512" s="85" t="s">
        <v>556</v>
      </c>
      <c r="D512" s="29">
        <v>1088</v>
      </c>
      <c r="F512" s="20">
        <f t="shared" si="7"/>
        <v>170000</v>
      </c>
      <c r="G512" s="21">
        <v>0</v>
      </c>
      <c r="H512" s="22">
        <v>0</v>
      </c>
      <c r="I512" s="23">
        <v>170000</v>
      </c>
    </row>
    <row r="513" spans="1:9" x14ac:dyDescent="0.25">
      <c r="F513" s="20"/>
      <c r="G513" s="21"/>
      <c r="H513" s="22"/>
      <c r="I513" s="23"/>
    </row>
    <row r="514" spans="1:9" x14ac:dyDescent="0.25">
      <c r="A514" s="24" t="s">
        <v>557</v>
      </c>
      <c r="B514" s="87">
        <v>1231150</v>
      </c>
      <c r="C514" s="26" t="s">
        <v>558</v>
      </c>
      <c r="D514" s="88">
        <v>75923.97</v>
      </c>
      <c r="F514" s="20">
        <f t="shared" si="7"/>
        <v>665598.92000000004</v>
      </c>
      <c r="G514" s="21">
        <v>480003.78</v>
      </c>
      <c r="H514" s="22">
        <v>185595.14</v>
      </c>
      <c r="I514" s="23">
        <v>0</v>
      </c>
    </row>
    <row r="515" spans="1:9" x14ac:dyDescent="0.25">
      <c r="A515" s="24" t="s">
        <v>557</v>
      </c>
      <c r="B515" s="87">
        <v>1225466</v>
      </c>
      <c r="C515" s="26" t="s">
        <v>559</v>
      </c>
      <c r="D515" s="88">
        <v>687570.69</v>
      </c>
      <c r="F515" s="20">
        <f t="shared" si="7"/>
        <v>49000</v>
      </c>
      <c r="G515" s="21">
        <v>0</v>
      </c>
      <c r="H515" s="22">
        <v>0</v>
      </c>
      <c r="I515" s="23">
        <v>49000</v>
      </c>
    </row>
    <row r="516" spans="1:9" x14ac:dyDescent="0.25">
      <c r="A516" s="24" t="s">
        <v>557</v>
      </c>
      <c r="B516" s="89">
        <v>1228224</v>
      </c>
      <c r="C516" s="26" t="s">
        <v>560</v>
      </c>
      <c r="D516" s="88">
        <v>5063.66</v>
      </c>
      <c r="F516" s="20">
        <f t="shared" si="7"/>
        <v>300000</v>
      </c>
      <c r="G516" s="21">
        <v>0</v>
      </c>
      <c r="H516" s="22">
        <v>100000</v>
      </c>
      <c r="I516" s="23">
        <v>200000</v>
      </c>
    </row>
    <row r="517" spans="1:9" x14ac:dyDescent="0.25">
      <c r="A517" s="24" t="s">
        <v>557</v>
      </c>
      <c r="B517" s="89">
        <v>1227409</v>
      </c>
      <c r="C517" s="26" t="s">
        <v>561</v>
      </c>
      <c r="D517" s="88">
        <v>49260.800000000003</v>
      </c>
      <c r="F517" s="20">
        <f t="shared" si="7"/>
        <v>200000</v>
      </c>
      <c r="G517" s="21">
        <v>0</v>
      </c>
      <c r="H517" s="22">
        <v>0</v>
      </c>
      <c r="I517" s="23">
        <v>200000</v>
      </c>
    </row>
    <row r="518" spans="1:9" x14ac:dyDescent="0.25">
      <c r="A518" s="24" t="s">
        <v>557</v>
      </c>
      <c r="B518" s="89">
        <v>1227358</v>
      </c>
      <c r="C518" s="26" t="s">
        <v>562</v>
      </c>
      <c r="D518" s="88">
        <v>38485.06</v>
      </c>
      <c r="F518" s="20">
        <f t="shared" si="7"/>
        <v>120000</v>
      </c>
      <c r="G518" s="21">
        <v>0</v>
      </c>
      <c r="H518" s="22">
        <v>120000</v>
      </c>
      <c r="I518" s="23">
        <v>0</v>
      </c>
    </row>
    <row r="519" spans="1:9" x14ac:dyDescent="0.25">
      <c r="A519" s="24" t="s">
        <v>557</v>
      </c>
      <c r="B519" s="89">
        <v>1351455</v>
      </c>
      <c r="C519" s="26" t="s">
        <v>563</v>
      </c>
      <c r="D519" s="88">
        <v>92760.73</v>
      </c>
      <c r="F519" s="20">
        <f t="shared" si="7"/>
        <v>267855.27</v>
      </c>
      <c r="G519" s="21">
        <v>262132.11000000002</v>
      </c>
      <c r="H519" s="22">
        <v>5723.16</v>
      </c>
      <c r="I519" s="23">
        <v>0</v>
      </c>
    </row>
    <row r="520" spans="1:9" ht="24" x14ac:dyDescent="0.25">
      <c r="A520" s="24" t="s">
        <v>557</v>
      </c>
      <c r="B520" s="89">
        <v>1234862</v>
      </c>
      <c r="C520" s="26" t="s">
        <v>564</v>
      </c>
      <c r="D520" s="88">
        <v>2886.41</v>
      </c>
      <c r="F520" s="20">
        <f t="shared" ref="F520:F583" si="8">G520+H520+I520</f>
        <v>39000</v>
      </c>
      <c r="G520" s="21">
        <v>0</v>
      </c>
      <c r="H520" s="22">
        <v>0</v>
      </c>
      <c r="I520" s="23">
        <v>39000</v>
      </c>
    </row>
    <row r="521" spans="1:9" x14ac:dyDescent="0.25">
      <c r="A521" s="24" t="s">
        <v>557</v>
      </c>
      <c r="B521" s="89">
        <v>1230328</v>
      </c>
      <c r="C521" s="26" t="s">
        <v>565</v>
      </c>
      <c r="D521" s="88">
        <v>9019.0400000000009</v>
      </c>
      <c r="F521" s="20">
        <f t="shared" si="8"/>
        <v>41697.75</v>
      </c>
      <c r="G521" s="21">
        <v>1067.83</v>
      </c>
      <c r="H521" s="22">
        <v>40629.919999999998</v>
      </c>
      <c r="I521" s="23">
        <v>0</v>
      </c>
    </row>
    <row r="522" spans="1:9" x14ac:dyDescent="0.25">
      <c r="A522" s="24" t="s">
        <v>557</v>
      </c>
      <c r="B522" s="89">
        <v>1230606</v>
      </c>
      <c r="C522" s="26" t="s">
        <v>566</v>
      </c>
      <c r="D522" s="88">
        <v>7560.67</v>
      </c>
      <c r="F522" s="20">
        <f t="shared" si="8"/>
        <v>29000</v>
      </c>
      <c r="G522" s="21">
        <v>0</v>
      </c>
      <c r="H522" s="22">
        <v>0</v>
      </c>
      <c r="I522" s="23">
        <v>29000</v>
      </c>
    </row>
    <row r="523" spans="1:9" x14ac:dyDescent="0.25">
      <c r="A523" s="24" t="s">
        <v>557</v>
      </c>
      <c r="B523" s="89">
        <v>1230647</v>
      </c>
      <c r="C523" s="26" t="s">
        <v>567</v>
      </c>
      <c r="D523" s="88">
        <v>8666.0300000000007</v>
      </c>
      <c r="F523" s="20">
        <f t="shared" si="8"/>
        <v>25474.639999999999</v>
      </c>
      <c r="G523" s="21">
        <v>0</v>
      </c>
      <c r="H523" s="22">
        <v>25474.639999999999</v>
      </c>
      <c r="I523" s="23">
        <v>0</v>
      </c>
    </row>
    <row r="524" spans="1:9" x14ac:dyDescent="0.25">
      <c r="A524" s="24" t="s">
        <v>557</v>
      </c>
      <c r="B524" s="89">
        <v>1230625</v>
      </c>
      <c r="C524" s="26" t="s">
        <v>568</v>
      </c>
      <c r="D524" s="88">
        <v>10080.89</v>
      </c>
      <c r="F524" s="20">
        <f t="shared" si="8"/>
        <v>26556.400000000001</v>
      </c>
      <c r="G524" s="21">
        <v>0</v>
      </c>
      <c r="H524" s="22">
        <v>26556.400000000001</v>
      </c>
      <c r="I524" s="23">
        <v>0</v>
      </c>
    </row>
    <row r="525" spans="1:9" x14ac:dyDescent="0.25">
      <c r="A525" s="24" t="s">
        <v>557</v>
      </c>
      <c r="B525" s="89">
        <v>1230578</v>
      </c>
      <c r="C525" s="26" t="s">
        <v>569</v>
      </c>
      <c r="D525" s="88">
        <v>13582.68</v>
      </c>
      <c r="F525" s="20">
        <f t="shared" si="8"/>
        <v>129000</v>
      </c>
      <c r="G525" s="21">
        <v>0</v>
      </c>
      <c r="H525" s="22">
        <v>129000</v>
      </c>
      <c r="I525" s="23">
        <v>0</v>
      </c>
    </row>
    <row r="526" spans="1:9" ht="24" x14ac:dyDescent="0.25">
      <c r="A526" s="24" t="s">
        <v>557</v>
      </c>
      <c r="B526" s="89">
        <v>1230665</v>
      </c>
      <c r="C526" s="26" t="s">
        <v>570</v>
      </c>
      <c r="D526" s="88">
        <v>2546.75</v>
      </c>
      <c r="F526" s="20">
        <f t="shared" si="8"/>
        <v>6000</v>
      </c>
      <c r="G526" s="21">
        <v>0</v>
      </c>
      <c r="H526" s="22">
        <v>6000</v>
      </c>
      <c r="I526" s="23">
        <v>0</v>
      </c>
    </row>
    <row r="527" spans="1:9" x14ac:dyDescent="0.25">
      <c r="A527" s="24" t="s">
        <v>557</v>
      </c>
      <c r="B527" s="89">
        <v>1234654</v>
      </c>
      <c r="C527" s="26" t="s">
        <v>571</v>
      </c>
      <c r="D527" s="88">
        <v>16193.05</v>
      </c>
      <c r="F527" s="20">
        <f t="shared" si="8"/>
        <v>19000</v>
      </c>
      <c r="G527" s="21">
        <v>0</v>
      </c>
      <c r="H527" s="22">
        <v>0</v>
      </c>
      <c r="I527" s="23">
        <v>19000</v>
      </c>
    </row>
    <row r="528" spans="1:9" x14ac:dyDescent="0.25">
      <c r="A528" s="24" t="s">
        <v>557</v>
      </c>
      <c r="B528" s="89">
        <v>1231254</v>
      </c>
      <c r="C528" s="26" t="s">
        <v>572</v>
      </c>
      <c r="D528" s="88">
        <v>23311.41</v>
      </c>
      <c r="F528" s="20">
        <f t="shared" si="8"/>
        <v>500000</v>
      </c>
      <c r="G528" s="21">
        <v>0</v>
      </c>
      <c r="H528" s="22">
        <v>450000</v>
      </c>
      <c r="I528" s="23">
        <v>50000</v>
      </c>
    </row>
    <row r="529" spans="1:9" ht="24" x14ac:dyDescent="0.25">
      <c r="A529" s="24" t="s">
        <v>557</v>
      </c>
      <c r="B529" s="89">
        <v>1231222</v>
      </c>
      <c r="C529" s="26" t="s">
        <v>573</v>
      </c>
      <c r="D529" s="88">
        <v>41960.54</v>
      </c>
      <c r="F529" s="20">
        <f t="shared" si="8"/>
        <v>550000</v>
      </c>
      <c r="G529" s="21">
        <v>0</v>
      </c>
      <c r="H529" s="22">
        <v>450000</v>
      </c>
      <c r="I529" s="23">
        <v>100000</v>
      </c>
    </row>
    <row r="530" spans="1:9" x14ac:dyDescent="0.25">
      <c r="A530" s="24" t="s">
        <v>557</v>
      </c>
      <c r="B530" s="89">
        <v>1228303</v>
      </c>
      <c r="C530" s="26" t="s">
        <v>574</v>
      </c>
      <c r="D530" s="88">
        <v>8933.35</v>
      </c>
      <c r="F530" s="20">
        <f t="shared" si="8"/>
        <v>300000</v>
      </c>
      <c r="G530" s="21">
        <v>0</v>
      </c>
      <c r="H530" s="22">
        <v>300000</v>
      </c>
      <c r="I530" s="23">
        <v>0</v>
      </c>
    </row>
    <row r="531" spans="1:9" x14ac:dyDescent="0.25">
      <c r="A531" s="24" t="s">
        <v>557</v>
      </c>
      <c r="B531" s="89">
        <v>1226871</v>
      </c>
      <c r="C531" s="26" t="s">
        <v>575</v>
      </c>
      <c r="D531" s="88">
        <v>7980.11</v>
      </c>
      <c r="F531" s="20">
        <f t="shared" si="8"/>
        <v>395000</v>
      </c>
      <c r="G531" s="21">
        <v>0</v>
      </c>
      <c r="H531" s="22">
        <v>195000</v>
      </c>
      <c r="I531" s="23">
        <v>200000</v>
      </c>
    </row>
    <row r="532" spans="1:9" x14ac:dyDescent="0.25">
      <c r="A532" s="24" t="s">
        <v>557</v>
      </c>
      <c r="B532" s="89">
        <v>1231243</v>
      </c>
      <c r="C532" s="26" t="s">
        <v>576</v>
      </c>
      <c r="D532" s="88">
        <v>27666.26</v>
      </c>
      <c r="F532" s="20">
        <f t="shared" si="8"/>
        <v>30000</v>
      </c>
      <c r="G532" s="21">
        <v>0</v>
      </c>
      <c r="H532" s="22">
        <v>30000</v>
      </c>
      <c r="I532" s="23">
        <v>0</v>
      </c>
    </row>
    <row r="533" spans="1:9" x14ac:dyDescent="0.25">
      <c r="A533" s="24" t="s">
        <v>557</v>
      </c>
      <c r="B533" s="89">
        <v>1227508</v>
      </c>
      <c r="C533" s="26" t="s">
        <v>577</v>
      </c>
      <c r="D533" s="88">
        <v>12534.9</v>
      </c>
      <c r="F533" s="20">
        <f t="shared" si="8"/>
        <v>6000</v>
      </c>
      <c r="G533" s="21">
        <v>0</v>
      </c>
      <c r="H533" s="22">
        <v>6000</v>
      </c>
      <c r="I533" s="23">
        <v>0</v>
      </c>
    </row>
    <row r="534" spans="1:9" x14ac:dyDescent="0.25">
      <c r="A534" s="24" t="s">
        <v>557</v>
      </c>
      <c r="B534" s="89">
        <v>1227590</v>
      </c>
      <c r="C534" s="26" t="s">
        <v>578</v>
      </c>
      <c r="D534" s="88">
        <v>797.59</v>
      </c>
      <c r="F534" s="20">
        <f t="shared" si="8"/>
        <v>100000</v>
      </c>
      <c r="G534" s="21">
        <v>0</v>
      </c>
      <c r="H534" s="22">
        <v>100000</v>
      </c>
      <c r="I534" s="23">
        <v>0</v>
      </c>
    </row>
    <row r="535" spans="1:9" x14ac:dyDescent="0.25">
      <c r="A535" s="24" t="s">
        <v>557</v>
      </c>
      <c r="B535" s="89">
        <v>1231175</v>
      </c>
      <c r="C535" s="26" t="s">
        <v>579</v>
      </c>
      <c r="D535" s="88">
        <v>17354.05</v>
      </c>
      <c r="F535" s="20">
        <f t="shared" si="8"/>
        <v>35000</v>
      </c>
      <c r="G535" s="21">
        <v>0</v>
      </c>
      <c r="H535" s="22">
        <v>35000</v>
      </c>
      <c r="I535" s="23">
        <v>0</v>
      </c>
    </row>
    <row r="536" spans="1:9" ht="24" x14ac:dyDescent="0.25">
      <c r="A536" s="24" t="s">
        <v>557</v>
      </c>
      <c r="B536" s="89">
        <v>1231061</v>
      </c>
      <c r="C536" s="26" t="s">
        <v>580</v>
      </c>
      <c r="D536" s="88">
        <v>14569.63</v>
      </c>
      <c r="F536" s="20">
        <f t="shared" si="8"/>
        <v>129000</v>
      </c>
      <c r="G536" s="21">
        <v>0</v>
      </c>
      <c r="H536" s="22">
        <v>129000</v>
      </c>
      <c r="I536" s="23">
        <v>0</v>
      </c>
    </row>
    <row r="537" spans="1:9" ht="24" x14ac:dyDescent="0.25">
      <c r="A537" s="24" t="s">
        <v>557</v>
      </c>
      <c r="B537" s="89">
        <v>1231146</v>
      </c>
      <c r="C537" s="26" t="s">
        <v>581</v>
      </c>
      <c r="D537" s="88">
        <v>9713.09</v>
      </c>
      <c r="F537" s="20">
        <f t="shared" si="8"/>
        <v>200000</v>
      </c>
      <c r="G537" s="21">
        <v>0</v>
      </c>
      <c r="H537" s="22">
        <v>0</v>
      </c>
      <c r="I537" s="23">
        <v>200000</v>
      </c>
    </row>
    <row r="538" spans="1:9" ht="24" x14ac:dyDescent="0.25">
      <c r="A538" s="24" t="s">
        <v>557</v>
      </c>
      <c r="B538" s="89">
        <v>1231172</v>
      </c>
      <c r="C538" s="26" t="s">
        <v>582</v>
      </c>
      <c r="D538" s="88">
        <v>5044.32</v>
      </c>
      <c r="F538" s="20">
        <f t="shared" si="8"/>
        <v>25000</v>
      </c>
      <c r="G538" s="21">
        <v>0</v>
      </c>
      <c r="H538" s="22">
        <v>25000</v>
      </c>
      <c r="I538" s="23">
        <v>0</v>
      </c>
    </row>
    <row r="539" spans="1:9" ht="24" x14ac:dyDescent="0.25">
      <c r="A539" s="24" t="s">
        <v>557</v>
      </c>
      <c r="B539" s="89">
        <v>1235989</v>
      </c>
      <c r="C539" s="26" t="s">
        <v>583</v>
      </c>
      <c r="D539" s="88">
        <v>1456.95</v>
      </c>
      <c r="F539" s="20">
        <f t="shared" si="8"/>
        <v>20000</v>
      </c>
      <c r="G539" s="21">
        <v>0</v>
      </c>
      <c r="H539" s="22">
        <v>20000</v>
      </c>
      <c r="I539" s="23">
        <v>0</v>
      </c>
    </row>
    <row r="540" spans="1:9" x14ac:dyDescent="0.25">
      <c r="A540" s="24" t="s">
        <v>557</v>
      </c>
      <c r="B540" s="89">
        <v>1226823</v>
      </c>
      <c r="C540" s="26" t="s">
        <v>584</v>
      </c>
      <c r="D540" s="88">
        <v>558.49</v>
      </c>
      <c r="F540" s="20">
        <f t="shared" si="8"/>
        <v>30000</v>
      </c>
      <c r="G540" s="21">
        <v>0</v>
      </c>
      <c r="H540" s="22">
        <v>30000</v>
      </c>
      <c r="I540" s="23">
        <v>0</v>
      </c>
    </row>
    <row r="541" spans="1:9" ht="24" x14ac:dyDescent="0.25">
      <c r="A541" s="24" t="s">
        <v>557</v>
      </c>
      <c r="B541" s="89">
        <v>1231193</v>
      </c>
      <c r="C541" s="26" t="s">
        <v>585</v>
      </c>
      <c r="D541" s="88">
        <v>65563.34</v>
      </c>
      <c r="F541" s="20">
        <f t="shared" si="8"/>
        <v>600000</v>
      </c>
      <c r="G541" s="21">
        <v>0</v>
      </c>
      <c r="H541" s="22">
        <v>0</v>
      </c>
      <c r="I541" s="23">
        <v>600000</v>
      </c>
    </row>
    <row r="542" spans="1:9" ht="24" x14ac:dyDescent="0.25">
      <c r="A542" s="24" t="s">
        <v>557</v>
      </c>
      <c r="B542" s="89">
        <v>1231182</v>
      </c>
      <c r="C542" s="26" t="s">
        <v>586</v>
      </c>
      <c r="D542" s="88">
        <v>21239.29</v>
      </c>
      <c r="F542" s="20">
        <f t="shared" si="8"/>
        <v>30000</v>
      </c>
      <c r="G542" s="21">
        <v>0</v>
      </c>
      <c r="H542" s="22">
        <v>30000</v>
      </c>
      <c r="I542" s="23">
        <v>0</v>
      </c>
    </row>
    <row r="543" spans="1:9" ht="24" x14ac:dyDescent="0.25">
      <c r="A543" s="24" t="s">
        <v>557</v>
      </c>
      <c r="B543" s="89">
        <v>1227409</v>
      </c>
      <c r="C543" s="26" t="s">
        <v>587</v>
      </c>
      <c r="D543" s="88">
        <v>49260.800000000003</v>
      </c>
      <c r="F543" s="20">
        <f t="shared" si="8"/>
        <v>250000</v>
      </c>
      <c r="G543" s="21">
        <v>0</v>
      </c>
      <c r="H543" s="22">
        <v>250000</v>
      </c>
      <c r="I543" s="23">
        <v>0</v>
      </c>
    </row>
    <row r="544" spans="1:9" x14ac:dyDescent="0.25">
      <c r="F544" s="20"/>
      <c r="G544" s="21"/>
      <c r="H544" s="22"/>
      <c r="I544" s="23"/>
    </row>
    <row r="545" spans="1:9" ht="24.75" x14ac:dyDescent="0.25">
      <c r="A545" s="24" t="s">
        <v>588</v>
      </c>
      <c r="B545" s="34">
        <v>1352762</v>
      </c>
      <c r="C545" s="28" t="s">
        <v>589</v>
      </c>
      <c r="D545" s="29">
        <v>6830</v>
      </c>
      <c r="F545" s="20">
        <f t="shared" si="8"/>
        <v>601149.03</v>
      </c>
      <c r="G545" s="21">
        <v>41088.44</v>
      </c>
      <c r="H545" s="22">
        <v>560060.59</v>
      </c>
      <c r="I545" s="23">
        <v>0</v>
      </c>
    </row>
    <row r="546" spans="1:9" x14ac:dyDescent="0.25">
      <c r="A546" s="24" t="s">
        <v>588</v>
      </c>
      <c r="B546" s="34">
        <v>1352897</v>
      </c>
      <c r="C546" s="24" t="s">
        <v>590</v>
      </c>
      <c r="D546" s="47">
        <v>1001.6</v>
      </c>
      <c r="F546" s="20">
        <f t="shared" si="8"/>
        <v>2304649</v>
      </c>
      <c r="G546" s="21">
        <v>0</v>
      </c>
      <c r="H546" s="22">
        <v>1804649</v>
      </c>
      <c r="I546" s="23">
        <v>500000</v>
      </c>
    </row>
    <row r="547" spans="1:9" x14ac:dyDescent="0.25">
      <c r="A547" s="24" t="s">
        <v>588</v>
      </c>
      <c r="B547" s="34">
        <v>1450963</v>
      </c>
      <c r="C547" s="28" t="s">
        <v>591</v>
      </c>
      <c r="D547" s="29">
        <v>3617.07</v>
      </c>
      <c r="F547" s="20">
        <f t="shared" si="8"/>
        <v>96423.37999999999</v>
      </c>
      <c r="G547" s="21">
        <v>3410.05</v>
      </c>
      <c r="H547" s="22">
        <v>93013.329999999987</v>
      </c>
      <c r="I547" s="23">
        <v>0</v>
      </c>
    </row>
    <row r="548" spans="1:9" x14ac:dyDescent="0.25">
      <c r="F548" s="20"/>
      <c r="G548" s="21"/>
      <c r="H548" s="22"/>
      <c r="I548" s="23"/>
    </row>
    <row r="549" spans="1:9" x14ac:dyDescent="0.25">
      <c r="A549" s="24" t="s">
        <v>592</v>
      </c>
      <c r="B549" s="24">
        <v>1444664</v>
      </c>
      <c r="C549" s="28" t="s">
        <v>593</v>
      </c>
      <c r="D549" s="29">
        <v>40419.449999999997</v>
      </c>
      <c r="F549" s="20">
        <f t="shared" si="8"/>
        <v>147540</v>
      </c>
      <c r="G549" s="21">
        <v>0</v>
      </c>
      <c r="H549" s="22">
        <v>147540</v>
      </c>
      <c r="I549" s="23">
        <v>0</v>
      </c>
    </row>
    <row r="550" spans="1:9" x14ac:dyDescent="0.25">
      <c r="A550" s="24" t="s">
        <v>592</v>
      </c>
      <c r="B550" s="24">
        <v>1246260</v>
      </c>
      <c r="C550" s="24" t="s">
        <v>594</v>
      </c>
      <c r="D550" s="29">
        <v>313</v>
      </c>
      <c r="F550" s="20">
        <f t="shared" si="8"/>
        <v>327320</v>
      </c>
      <c r="G550" s="21">
        <v>7320</v>
      </c>
      <c r="H550" s="22">
        <v>0</v>
      </c>
      <c r="I550" s="23">
        <v>320000</v>
      </c>
    </row>
    <row r="551" spans="1:9" x14ac:dyDescent="0.25">
      <c r="A551" s="90"/>
      <c r="F551" s="20"/>
      <c r="G551" s="21"/>
      <c r="H551" s="22"/>
      <c r="I551" s="23"/>
    </row>
    <row r="552" spans="1:9" x14ac:dyDescent="0.25">
      <c r="A552" s="24" t="s">
        <v>595</v>
      </c>
      <c r="B552" s="24">
        <v>1443635</v>
      </c>
      <c r="C552" s="44" t="s">
        <v>596</v>
      </c>
      <c r="D552" s="29">
        <v>5644.78</v>
      </c>
      <c r="F552" s="20">
        <f t="shared" si="8"/>
        <v>1000000</v>
      </c>
      <c r="G552" s="21">
        <v>0</v>
      </c>
      <c r="H552" s="22">
        <v>1000000</v>
      </c>
      <c r="I552" s="23">
        <v>0</v>
      </c>
    </row>
    <row r="553" spans="1:9" x14ac:dyDescent="0.25">
      <c r="A553" s="24" t="s">
        <v>595</v>
      </c>
      <c r="B553" s="24">
        <v>1230494</v>
      </c>
      <c r="C553" s="28" t="s">
        <v>597</v>
      </c>
      <c r="D553" s="29">
        <v>16267.3</v>
      </c>
      <c r="F553" s="20">
        <f t="shared" si="8"/>
        <v>1500000</v>
      </c>
      <c r="G553" s="21">
        <v>0</v>
      </c>
      <c r="H553" s="22">
        <v>250000</v>
      </c>
      <c r="I553" s="23">
        <v>1250000</v>
      </c>
    </row>
    <row r="554" spans="1:9" x14ac:dyDescent="0.25">
      <c r="A554" s="24" t="s">
        <v>595</v>
      </c>
      <c r="B554" s="24">
        <v>1447521</v>
      </c>
      <c r="C554" s="28" t="s">
        <v>598</v>
      </c>
      <c r="D554" s="29">
        <v>1654.23</v>
      </c>
      <c r="F554" s="20">
        <f t="shared" si="8"/>
        <v>420000</v>
      </c>
      <c r="G554" s="21">
        <v>0</v>
      </c>
      <c r="H554" s="22">
        <v>20000</v>
      </c>
      <c r="I554" s="23">
        <v>400000</v>
      </c>
    </row>
    <row r="555" spans="1:9" x14ac:dyDescent="0.25">
      <c r="F555" s="20"/>
      <c r="G555" s="21"/>
      <c r="H555" s="22"/>
      <c r="I555" s="23"/>
    </row>
    <row r="556" spans="1:9" x14ac:dyDescent="0.25">
      <c r="A556" s="24" t="s">
        <v>599</v>
      </c>
      <c r="B556" s="24">
        <v>1228659</v>
      </c>
      <c r="C556" s="28" t="s">
        <v>600</v>
      </c>
      <c r="D556" s="29">
        <v>40851.129999999997</v>
      </c>
      <c r="F556" s="20">
        <f t="shared" si="8"/>
        <v>82598.990000000005</v>
      </c>
      <c r="G556" s="21">
        <v>21798.99</v>
      </c>
      <c r="H556" s="22">
        <v>60800</v>
      </c>
      <c r="I556" s="23">
        <v>0</v>
      </c>
    </row>
    <row r="557" spans="1:9" x14ac:dyDescent="0.25">
      <c r="A557" s="24" t="s">
        <v>599</v>
      </c>
      <c r="B557" s="24">
        <v>1228114</v>
      </c>
      <c r="C557" s="28" t="s">
        <v>601</v>
      </c>
      <c r="D557" s="29">
        <v>1720.55</v>
      </c>
      <c r="F557" s="20">
        <f t="shared" si="8"/>
        <v>5000</v>
      </c>
      <c r="G557" s="21">
        <v>0</v>
      </c>
      <c r="H557" s="22">
        <v>5000</v>
      </c>
      <c r="I557" s="23">
        <v>0</v>
      </c>
    </row>
    <row r="558" spans="1:9" x14ac:dyDescent="0.25">
      <c r="A558" s="24" t="s">
        <v>599</v>
      </c>
      <c r="B558" s="24">
        <v>1228143</v>
      </c>
      <c r="C558" s="24" t="s">
        <v>602</v>
      </c>
      <c r="D558" s="47">
        <v>1577.9</v>
      </c>
      <c r="F558" s="20">
        <f t="shared" si="8"/>
        <v>4000</v>
      </c>
      <c r="G558" s="21">
        <v>0</v>
      </c>
      <c r="H558" s="22">
        <v>4000</v>
      </c>
      <c r="I558" s="23">
        <v>0</v>
      </c>
    </row>
    <row r="559" spans="1:9" x14ac:dyDescent="0.25">
      <c r="A559" s="24" t="s">
        <v>599</v>
      </c>
      <c r="B559" s="24">
        <v>1226727</v>
      </c>
      <c r="C559" s="28" t="s">
        <v>603</v>
      </c>
      <c r="D559" s="29">
        <v>6059.9</v>
      </c>
      <c r="F559" s="20">
        <f t="shared" si="8"/>
        <v>2078.12</v>
      </c>
      <c r="G559" s="21">
        <v>463.6</v>
      </c>
      <c r="H559" s="22">
        <v>1614.52</v>
      </c>
      <c r="I559" s="23">
        <v>0</v>
      </c>
    </row>
    <row r="560" spans="1:9" x14ac:dyDescent="0.25">
      <c r="A560" s="24" t="s">
        <v>599</v>
      </c>
      <c r="B560" s="24">
        <v>1226266</v>
      </c>
      <c r="C560" s="28" t="s">
        <v>604</v>
      </c>
      <c r="D560" s="29">
        <v>5184.55</v>
      </c>
      <c r="F560" s="20">
        <f t="shared" si="8"/>
        <v>2508.98</v>
      </c>
      <c r="G560" s="21">
        <v>324.52</v>
      </c>
      <c r="H560" s="22">
        <v>2184.46</v>
      </c>
      <c r="I560" s="23">
        <v>0</v>
      </c>
    </row>
    <row r="561" spans="1:9" x14ac:dyDescent="0.25">
      <c r="A561" s="24" t="s">
        <v>599</v>
      </c>
      <c r="B561" s="24">
        <v>1230333</v>
      </c>
      <c r="C561" s="28" t="s">
        <v>605</v>
      </c>
      <c r="D561" s="29">
        <v>2310.15</v>
      </c>
      <c r="F561" s="20">
        <f t="shared" si="8"/>
        <v>1470.76</v>
      </c>
      <c r="G561" s="21">
        <v>0</v>
      </c>
      <c r="H561" s="22">
        <v>1470.76</v>
      </c>
      <c r="I561" s="23">
        <v>0</v>
      </c>
    </row>
    <row r="562" spans="1:9" x14ac:dyDescent="0.25">
      <c r="A562" s="24" t="s">
        <v>599</v>
      </c>
      <c r="B562" s="24">
        <v>1228534</v>
      </c>
      <c r="C562" s="28" t="s">
        <v>606</v>
      </c>
      <c r="D562" s="29">
        <v>2071.4499999999998</v>
      </c>
      <c r="F562" s="20">
        <f t="shared" si="8"/>
        <v>1058.5999999999999</v>
      </c>
      <c r="G562" s="21">
        <v>0</v>
      </c>
      <c r="H562" s="22">
        <v>1058.5999999999999</v>
      </c>
      <c r="I562" s="23">
        <v>0</v>
      </c>
    </row>
    <row r="563" spans="1:9" x14ac:dyDescent="0.25">
      <c r="A563" s="24" t="s">
        <v>599</v>
      </c>
      <c r="B563" s="24">
        <v>1228456</v>
      </c>
      <c r="C563" s="28" t="s">
        <v>607</v>
      </c>
      <c r="D563" s="29">
        <v>1939.2</v>
      </c>
      <c r="F563" s="20">
        <f t="shared" si="8"/>
        <v>1999.73</v>
      </c>
      <c r="G563" s="21">
        <v>0</v>
      </c>
      <c r="H563" s="22">
        <v>1999.73</v>
      </c>
      <c r="I563" s="23">
        <v>0</v>
      </c>
    </row>
    <row r="564" spans="1:9" x14ac:dyDescent="0.25">
      <c r="A564" s="24" t="s">
        <v>599</v>
      </c>
      <c r="B564" s="24">
        <v>1228215</v>
      </c>
      <c r="C564" s="28" t="s">
        <v>608</v>
      </c>
      <c r="D564" s="29">
        <v>1721.4</v>
      </c>
      <c r="F564" s="20">
        <f t="shared" si="8"/>
        <v>1721.4</v>
      </c>
      <c r="G564" s="21">
        <v>0</v>
      </c>
      <c r="H564" s="22">
        <v>1721.4</v>
      </c>
      <c r="I564" s="23">
        <v>0</v>
      </c>
    </row>
    <row r="565" spans="1:9" x14ac:dyDescent="0.25">
      <c r="A565" s="24" t="s">
        <v>599</v>
      </c>
      <c r="B565" s="24">
        <v>1228504</v>
      </c>
      <c r="C565" s="28" t="s">
        <v>609</v>
      </c>
      <c r="D565" s="29">
        <v>1572.45</v>
      </c>
      <c r="F565" s="20">
        <f t="shared" si="8"/>
        <v>671.41</v>
      </c>
      <c r="G565" s="21">
        <v>0</v>
      </c>
      <c r="H565" s="22">
        <v>671.41</v>
      </c>
      <c r="I565" s="23">
        <v>0</v>
      </c>
    </row>
    <row r="566" spans="1:9" x14ac:dyDescent="0.25">
      <c r="A566" s="24" t="s">
        <v>599</v>
      </c>
      <c r="B566" s="24">
        <v>1229145</v>
      </c>
      <c r="C566" s="28" t="s">
        <v>610</v>
      </c>
      <c r="D566" s="29">
        <v>1292.8</v>
      </c>
      <c r="F566" s="20">
        <f t="shared" si="8"/>
        <v>1475.21</v>
      </c>
      <c r="G566" s="21">
        <v>0</v>
      </c>
      <c r="H566" s="22">
        <v>1475.21</v>
      </c>
      <c r="I566" s="23">
        <v>0</v>
      </c>
    </row>
    <row r="567" spans="1:9" x14ac:dyDescent="0.25">
      <c r="A567" s="24" t="s">
        <v>599</v>
      </c>
      <c r="B567" s="24">
        <v>1229184</v>
      </c>
      <c r="C567" s="28" t="s">
        <v>611</v>
      </c>
      <c r="D567" s="29">
        <v>134.69999999999999</v>
      </c>
      <c r="F567" s="20">
        <f t="shared" si="8"/>
        <v>2777.94</v>
      </c>
      <c r="G567" s="21">
        <v>0</v>
      </c>
      <c r="H567" s="22">
        <v>2777.94</v>
      </c>
      <c r="I567" s="23">
        <v>0</v>
      </c>
    </row>
    <row r="568" spans="1:9" x14ac:dyDescent="0.25">
      <c r="F568" s="20"/>
      <c r="G568" s="21"/>
      <c r="H568" s="22"/>
      <c r="I568" s="23"/>
    </row>
    <row r="569" spans="1:9" x14ac:dyDescent="0.25">
      <c r="A569" s="24" t="s">
        <v>612</v>
      </c>
      <c r="B569" s="24">
        <v>1229992</v>
      </c>
      <c r="C569" s="24" t="s">
        <v>613</v>
      </c>
      <c r="D569" s="29">
        <v>10533.72</v>
      </c>
      <c r="F569" s="20">
        <f t="shared" si="8"/>
        <v>409573.13</v>
      </c>
      <c r="G569" s="21">
        <v>332057.36</v>
      </c>
      <c r="H569" s="22">
        <v>77515.77</v>
      </c>
      <c r="I569" s="23">
        <v>0</v>
      </c>
    </row>
    <row r="570" spans="1:9" x14ac:dyDescent="0.25">
      <c r="A570" s="24" t="s">
        <v>612</v>
      </c>
      <c r="B570" s="24">
        <v>1351344</v>
      </c>
      <c r="C570" s="24" t="s">
        <v>614</v>
      </c>
      <c r="D570" s="47">
        <v>86116.11</v>
      </c>
      <c r="F570" s="20">
        <f t="shared" si="8"/>
        <v>759020.73</v>
      </c>
      <c r="G570" s="21">
        <v>0</v>
      </c>
      <c r="H570" s="22">
        <v>759020.73</v>
      </c>
      <c r="I570" s="23">
        <v>0</v>
      </c>
    </row>
    <row r="571" spans="1:9" x14ac:dyDescent="0.25">
      <c r="A571" s="24" t="s">
        <v>612</v>
      </c>
      <c r="B571" s="25">
        <v>1226779</v>
      </c>
      <c r="C571" s="24" t="s">
        <v>615</v>
      </c>
      <c r="D571" s="27">
        <v>70601.039999999994</v>
      </c>
      <c r="F571" s="20">
        <f t="shared" si="8"/>
        <v>215000</v>
      </c>
      <c r="G571" s="21">
        <v>0</v>
      </c>
      <c r="H571" s="22">
        <v>0</v>
      </c>
      <c r="I571" s="23">
        <v>215000</v>
      </c>
    </row>
    <row r="572" spans="1:9" x14ac:dyDescent="0.25">
      <c r="F572" s="20"/>
      <c r="G572" s="21"/>
      <c r="H572" s="22"/>
      <c r="I572" s="23"/>
    </row>
    <row r="573" spans="1:9" x14ac:dyDescent="0.25">
      <c r="A573" s="91" t="s">
        <v>616</v>
      </c>
      <c r="B573" s="92">
        <v>1230030</v>
      </c>
      <c r="C573" s="93" t="s">
        <v>617</v>
      </c>
      <c r="D573" s="94">
        <v>4099252.96</v>
      </c>
      <c r="E573" s="95"/>
      <c r="F573" s="20">
        <f t="shared" si="8"/>
        <v>4960675.07</v>
      </c>
      <c r="G573" s="21">
        <v>2687887.15</v>
      </c>
      <c r="H573" s="22">
        <v>2272787.92</v>
      </c>
      <c r="I573" s="23">
        <v>0</v>
      </c>
    </row>
    <row r="574" spans="1:9" ht="24.75" x14ac:dyDescent="0.25">
      <c r="A574" s="91" t="s">
        <v>616</v>
      </c>
      <c r="B574" s="92">
        <v>1353372</v>
      </c>
      <c r="C574" s="93" t="s">
        <v>618</v>
      </c>
      <c r="D574" s="94">
        <v>1386996.32</v>
      </c>
      <c r="E574" s="95"/>
      <c r="F574" s="20">
        <f t="shared" si="8"/>
        <v>23200000</v>
      </c>
      <c r="G574" s="21">
        <v>0</v>
      </c>
      <c r="H574" s="22">
        <v>11500000</v>
      </c>
      <c r="I574" s="23">
        <v>11700000</v>
      </c>
    </row>
    <row r="575" spans="1:9" ht="24" x14ac:dyDescent="0.25">
      <c r="A575" s="16" t="s">
        <v>616</v>
      </c>
      <c r="B575" s="96" t="s">
        <v>619</v>
      </c>
      <c r="C575" s="97" t="s">
        <v>620</v>
      </c>
      <c r="D575" s="98" t="s">
        <v>621</v>
      </c>
      <c r="F575" s="20">
        <f t="shared" si="8"/>
        <v>5200000</v>
      </c>
      <c r="G575" s="21">
        <v>0</v>
      </c>
      <c r="H575" s="22">
        <v>2500000</v>
      </c>
      <c r="I575" s="23">
        <v>2700000</v>
      </c>
    </row>
    <row r="576" spans="1:9" x14ac:dyDescent="0.25">
      <c r="A576" s="24" t="s">
        <v>616</v>
      </c>
      <c r="B576" s="34">
        <v>1445877</v>
      </c>
      <c r="C576" s="28" t="s">
        <v>622</v>
      </c>
      <c r="D576" s="27">
        <v>42002.3</v>
      </c>
      <c r="F576" s="20">
        <f t="shared" si="8"/>
        <v>564642</v>
      </c>
      <c r="G576" s="21">
        <v>19642</v>
      </c>
      <c r="H576" s="22">
        <v>545000</v>
      </c>
      <c r="I576" s="23">
        <v>0</v>
      </c>
    </row>
    <row r="577" spans="1:9" x14ac:dyDescent="0.25">
      <c r="A577" s="24" t="s">
        <v>616</v>
      </c>
      <c r="B577" s="34">
        <v>1444189</v>
      </c>
      <c r="C577" s="28" t="s">
        <v>623</v>
      </c>
      <c r="D577" s="27">
        <v>3881632.65</v>
      </c>
      <c r="F577" s="20">
        <f t="shared" si="8"/>
        <v>500000</v>
      </c>
      <c r="G577" s="21">
        <v>0</v>
      </c>
      <c r="H577" s="22">
        <v>0</v>
      </c>
      <c r="I577" s="23">
        <v>500000</v>
      </c>
    </row>
    <row r="578" spans="1:9" x14ac:dyDescent="0.25">
      <c r="A578" s="24" t="s">
        <v>616</v>
      </c>
      <c r="B578" s="34">
        <v>1447724</v>
      </c>
      <c r="C578" s="28" t="s">
        <v>624</v>
      </c>
      <c r="D578" s="27">
        <v>57709.74</v>
      </c>
      <c r="F578" s="20">
        <f t="shared" si="8"/>
        <v>1000000</v>
      </c>
      <c r="G578" s="21">
        <v>0</v>
      </c>
      <c r="H578" s="22">
        <v>1000000</v>
      </c>
      <c r="I578" s="23">
        <v>0</v>
      </c>
    </row>
    <row r="579" spans="1:9" x14ac:dyDescent="0.25">
      <c r="F579" s="20"/>
      <c r="G579" s="21"/>
      <c r="H579" s="22"/>
      <c r="I579" s="23"/>
    </row>
    <row r="580" spans="1:9" x14ac:dyDescent="0.25">
      <c r="A580" s="24" t="s">
        <v>625</v>
      </c>
      <c r="B580" s="24">
        <v>1447587</v>
      </c>
      <c r="C580" s="24" t="s">
        <v>626</v>
      </c>
      <c r="D580" s="29">
        <v>1287402.3500000001</v>
      </c>
      <c r="F580" s="20">
        <f t="shared" si="8"/>
        <v>6114257.54</v>
      </c>
      <c r="G580" s="21">
        <v>449257.54</v>
      </c>
      <c r="H580" s="22">
        <v>665000</v>
      </c>
      <c r="I580" s="23">
        <v>5000000</v>
      </c>
    </row>
    <row r="581" spans="1:9" x14ac:dyDescent="0.25">
      <c r="A581" s="24" t="s">
        <v>625</v>
      </c>
      <c r="B581" s="99">
        <v>1446878</v>
      </c>
      <c r="C581" s="24" t="s">
        <v>627</v>
      </c>
      <c r="D581" s="29">
        <v>643577.85</v>
      </c>
      <c r="F581" s="20">
        <f t="shared" si="8"/>
        <v>2029367</v>
      </c>
      <c r="G581" s="21">
        <v>94367</v>
      </c>
      <c r="H581" s="22">
        <v>635000</v>
      </c>
      <c r="I581" s="23">
        <v>1300000</v>
      </c>
    </row>
    <row r="582" spans="1:9" x14ac:dyDescent="0.25">
      <c r="A582" s="24" t="s">
        <v>625</v>
      </c>
      <c r="B582" s="24">
        <v>1446693</v>
      </c>
      <c r="C582" s="24" t="s">
        <v>628</v>
      </c>
      <c r="D582" s="29">
        <v>24791.3</v>
      </c>
      <c r="F582" s="20">
        <f t="shared" si="8"/>
        <v>105606.88</v>
      </c>
      <c r="G582" s="21">
        <v>5606.88</v>
      </c>
      <c r="H582" s="22">
        <v>100000</v>
      </c>
      <c r="I582" s="23">
        <v>0</v>
      </c>
    </row>
    <row r="583" spans="1:9" x14ac:dyDescent="0.25">
      <c r="A583" s="24" t="s">
        <v>625</v>
      </c>
      <c r="B583" s="24">
        <v>1445530</v>
      </c>
      <c r="C583" s="24" t="s">
        <v>629</v>
      </c>
      <c r="D583" s="29">
        <v>29581.4</v>
      </c>
      <c r="F583" s="20">
        <f t="shared" si="8"/>
        <v>574213.80000000005</v>
      </c>
      <c r="G583" s="21">
        <v>16213.8</v>
      </c>
      <c r="H583" s="22">
        <v>558000</v>
      </c>
      <c r="I583" s="23">
        <v>0</v>
      </c>
    </row>
    <row r="584" spans="1:9" x14ac:dyDescent="0.25">
      <c r="A584" s="24" t="s">
        <v>625</v>
      </c>
      <c r="B584" s="24">
        <v>1444994</v>
      </c>
      <c r="C584" s="24" t="s">
        <v>630</v>
      </c>
      <c r="D584" s="29">
        <v>36670.9</v>
      </c>
      <c r="F584" s="20">
        <f t="shared" ref="F584:F647" si="9">G584+H584+I584</f>
        <v>414016.24</v>
      </c>
      <c r="G584" s="21">
        <v>4016.24</v>
      </c>
      <c r="H584" s="22">
        <v>30000</v>
      </c>
      <c r="I584" s="23">
        <v>380000</v>
      </c>
    </row>
    <row r="585" spans="1:9" x14ac:dyDescent="0.25">
      <c r="A585" s="24" t="s">
        <v>625</v>
      </c>
      <c r="B585" s="24">
        <v>1444562</v>
      </c>
      <c r="C585" s="24" t="s">
        <v>631</v>
      </c>
      <c r="D585" s="29">
        <v>12040.1</v>
      </c>
      <c r="F585" s="20">
        <f t="shared" si="9"/>
        <v>540231.6</v>
      </c>
      <c r="G585" s="21">
        <v>30231.599999999999</v>
      </c>
      <c r="H585" s="22">
        <v>60000</v>
      </c>
      <c r="I585" s="23">
        <v>450000</v>
      </c>
    </row>
    <row r="586" spans="1:9" x14ac:dyDescent="0.25">
      <c r="A586" s="24" t="s">
        <v>625</v>
      </c>
      <c r="B586" s="24">
        <v>1445586</v>
      </c>
      <c r="C586" s="24" t="s">
        <v>632</v>
      </c>
      <c r="D586" s="29">
        <v>10881.5</v>
      </c>
      <c r="F586" s="20">
        <f t="shared" si="9"/>
        <v>123818.86</v>
      </c>
      <c r="G586" s="21">
        <v>46818.86</v>
      </c>
      <c r="H586" s="22">
        <v>77000</v>
      </c>
      <c r="I586" s="23">
        <v>0</v>
      </c>
    </row>
    <row r="587" spans="1:9" x14ac:dyDescent="0.25">
      <c r="A587" s="24" t="s">
        <v>625</v>
      </c>
      <c r="B587" s="24">
        <v>1446537</v>
      </c>
      <c r="C587" s="24" t="s">
        <v>633</v>
      </c>
      <c r="D587" s="29">
        <v>12136.1</v>
      </c>
      <c r="F587" s="20">
        <f t="shared" si="9"/>
        <v>15000</v>
      </c>
      <c r="G587" s="21">
        <v>0</v>
      </c>
      <c r="H587" s="22">
        <v>0</v>
      </c>
      <c r="I587" s="23">
        <v>15000</v>
      </c>
    </row>
    <row r="588" spans="1:9" x14ac:dyDescent="0.25">
      <c r="A588" s="24" t="s">
        <v>625</v>
      </c>
      <c r="B588" s="24">
        <v>1447395</v>
      </c>
      <c r="C588" s="24" t="s">
        <v>634</v>
      </c>
      <c r="D588" s="29">
        <v>785.93</v>
      </c>
      <c r="F588" s="20">
        <f t="shared" si="9"/>
        <v>61880</v>
      </c>
      <c r="G588" s="21">
        <v>6880</v>
      </c>
      <c r="H588" s="22">
        <v>55000</v>
      </c>
      <c r="I588" s="23">
        <v>0</v>
      </c>
    </row>
    <row r="589" spans="1:9" x14ac:dyDescent="0.25">
      <c r="A589" s="24" t="s">
        <v>625</v>
      </c>
      <c r="B589" s="24">
        <v>1445881</v>
      </c>
      <c r="C589" s="24" t="s">
        <v>635</v>
      </c>
      <c r="D589" s="29">
        <v>43445.71</v>
      </c>
      <c r="F589" s="20">
        <f t="shared" si="9"/>
        <v>60000</v>
      </c>
      <c r="G589" s="21">
        <v>0</v>
      </c>
      <c r="H589" s="22">
        <v>0</v>
      </c>
      <c r="I589" s="23">
        <v>60000</v>
      </c>
    </row>
    <row r="590" spans="1:9" x14ac:dyDescent="0.25">
      <c r="A590" s="24" t="s">
        <v>625</v>
      </c>
      <c r="B590" s="24">
        <v>1445882</v>
      </c>
      <c r="C590" s="24" t="s">
        <v>636</v>
      </c>
      <c r="D590" s="29">
        <v>5882.86</v>
      </c>
      <c r="F590" s="20">
        <f t="shared" si="9"/>
        <v>150000</v>
      </c>
      <c r="G590" s="21">
        <v>0</v>
      </c>
      <c r="H590" s="22">
        <v>50000</v>
      </c>
      <c r="I590" s="23">
        <v>100000</v>
      </c>
    </row>
    <row r="591" spans="1:9" x14ac:dyDescent="0.25">
      <c r="A591" s="24" t="s">
        <v>625</v>
      </c>
      <c r="B591" s="24">
        <v>1445886</v>
      </c>
      <c r="C591" s="24" t="s">
        <v>637</v>
      </c>
      <c r="D591" s="29">
        <v>4354.07</v>
      </c>
      <c r="F591" s="20">
        <f t="shared" si="9"/>
        <v>10000</v>
      </c>
      <c r="G591" s="21">
        <v>0</v>
      </c>
      <c r="H591" s="22">
        <v>10000</v>
      </c>
      <c r="I591" s="23">
        <v>0</v>
      </c>
    </row>
    <row r="592" spans="1:9" x14ac:dyDescent="0.25">
      <c r="A592" s="24" t="s">
        <v>625</v>
      </c>
      <c r="B592" s="24">
        <v>1445928</v>
      </c>
      <c r="C592" s="24" t="s">
        <v>638</v>
      </c>
      <c r="D592" s="29">
        <v>14009.05</v>
      </c>
      <c r="F592" s="20">
        <f t="shared" si="9"/>
        <v>125000</v>
      </c>
      <c r="G592" s="21">
        <v>0</v>
      </c>
      <c r="H592" s="22">
        <v>25000</v>
      </c>
      <c r="I592" s="23">
        <v>100000</v>
      </c>
    </row>
    <row r="593" spans="1:9" x14ac:dyDescent="0.25">
      <c r="A593" s="24" t="s">
        <v>625</v>
      </c>
      <c r="B593" s="24">
        <v>1445981</v>
      </c>
      <c r="C593" s="24" t="s">
        <v>639</v>
      </c>
      <c r="D593" s="29">
        <v>20086.669999999998</v>
      </c>
      <c r="F593" s="20">
        <f t="shared" si="9"/>
        <v>32000</v>
      </c>
      <c r="G593" s="21">
        <v>0</v>
      </c>
      <c r="H593" s="22">
        <v>0</v>
      </c>
      <c r="I593" s="23">
        <v>32000</v>
      </c>
    </row>
    <row r="594" spans="1:9" x14ac:dyDescent="0.25">
      <c r="A594" s="24" t="s">
        <v>625</v>
      </c>
      <c r="B594" s="24">
        <v>1445862</v>
      </c>
      <c r="C594" s="24" t="s">
        <v>640</v>
      </c>
      <c r="D594" s="29">
        <v>1353.72</v>
      </c>
      <c r="F594" s="20">
        <f t="shared" si="9"/>
        <v>35000</v>
      </c>
      <c r="G594" s="21">
        <v>0</v>
      </c>
      <c r="H594" s="22">
        <v>35000</v>
      </c>
      <c r="I594" s="23">
        <v>0</v>
      </c>
    </row>
    <row r="595" spans="1:9" x14ac:dyDescent="0.25">
      <c r="A595" s="24" t="s">
        <v>625</v>
      </c>
      <c r="B595" s="24">
        <v>1445857</v>
      </c>
      <c r="C595" s="24" t="s">
        <v>641</v>
      </c>
      <c r="D595" s="29">
        <v>1306.22</v>
      </c>
      <c r="F595" s="20">
        <f t="shared" si="9"/>
        <v>10000</v>
      </c>
      <c r="G595" s="21">
        <v>0</v>
      </c>
      <c r="H595" s="22">
        <v>0</v>
      </c>
      <c r="I595" s="23">
        <v>10000</v>
      </c>
    </row>
    <row r="596" spans="1:9" x14ac:dyDescent="0.25">
      <c r="A596" s="24" t="s">
        <v>625</v>
      </c>
      <c r="B596" s="24">
        <v>1446004</v>
      </c>
      <c r="C596" s="24" t="s">
        <v>642</v>
      </c>
      <c r="D596" s="29">
        <v>10043.33</v>
      </c>
      <c r="F596" s="20">
        <f t="shared" si="9"/>
        <v>50000</v>
      </c>
      <c r="G596" s="21">
        <v>0</v>
      </c>
      <c r="H596" s="22">
        <v>0</v>
      </c>
      <c r="I596" s="23">
        <v>50000</v>
      </c>
    </row>
    <row r="597" spans="1:9" x14ac:dyDescent="0.25">
      <c r="A597" s="24" t="s">
        <v>625</v>
      </c>
      <c r="B597" s="24">
        <v>1445854</v>
      </c>
      <c r="C597" s="24" t="s">
        <v>643</v>
      </c>
      <c r="D597" s="29">
        <v>19531.09</v>
      </c>
      <c r="F597" s="20">
        <f t="shared" si="9"/>
        <v>150000</v>
      </c>
      <c r="G597" s="21">
        <v>0</v>
      </c>
      <c r="H597" s="22">
        <v>150000</v>
      </c>
      <c r="I597" s="23">
        <v>0</v>
      </c>
    </row>
    <row r="598" spans="1:9" x14ac:dyDescent="0.25">
      <c r="A598" s="24" t="s">
        <v>625</v>
      </c>
      <c r="B598" s="24">
        <v>1445902</v>
      </c>
      <c r="C598" s="24" t="s">
        <v>644</v>
      </c>
      <c r="D598" s="29">
        <v>13715.32</v>
      </c>
      <c r="F598" s="20">
        <f t="shared" si="9"/>
        <v>107000</v>
      </c>
      <c r="G598" s="21">
        <v>0</v>
      </c>
      <c r="H598" s="22">
        <v>107000</v>
      </c>
      <c r="I598" s="23">
        <v>0</v>
      </c>
    </row>
    <row r="599" spans="1:9" x14ac:dyDescent="0.25">
      <c r="A599" s="24" t="s">
        <v>625</v>
      </c>
      <c r="B599" s="24">
        <v>1446022</v>
      </c>
      <c r="C599" s="55" t="s">
        <v>645</v>
      </c>
      <c r="D599" s="29">
        <v>7059.43</v>
      </c>
      <c r="F599" s="20">
        <f t="shared" si="9"/>
        <v>150000</v>
      </c>
      <c r="G599" s="21">
        <v>0</v>
      </c>
      <c r="H599" s="22">
        <v>50000</v>
      </c>
      <c r="I599" s="23">
        <v>100000</v>
      </c>
    </row>
    <row r="600" spans="1:9" x14ac:dyDescent="0.25">
      <c r="A600" s="24" t="s">
        <v>625</v>
      </c>
      <c r="B600" s="24">
        <v>1445968</v>
      </c>
      <c r="C600" s="24" t="s">
        <v>646</v>
      </c>
      <c r="D600" s="29">
        <v>8130.32</v>
      </c>
      <c r="F600" s="20">
        <f t="shared" si="9"/>
        <v>80695.05</v>
      </c>
      <c r="G600" s="21">
        <v>47695.05</v>
      </c>
      <c r="H600" s="22">
        <v>33000</v>
      </c>
      <c r="I600" s="23">
        <v>0</v>
      </c>
    </row>
    <row r="601" spans="1:9" x14ac:dyDescent="0.25">
      <c r="A601" s="24" t="s">
        <v>625</v>
      </c>
      <c r="B601" s="24">
        <v>1445839</v>
      </c>
      <c r="C601" s="24" t="s">
        <v>647</v>
      </c>
      <c r="D601" s="29">
        <v>11765.72</v>
      </c>
      <c r="F601" s="20">
        <f t="shared" si="9"/>
        <v>23000</v>
      </c>
      <c r="G601" s="21">
        <v>0</v>
      </c>
      <c r="H601" s="22">
        <v>23000</v>
      </c>
      <c r="I601" s="23">
        <v>0</v>
      </c>
    </row>
    <row r="602" spans="1:9" x14ac:dyDescent="0.25">
      <c r="A602" s="24" t="s">
        <v>625</v>
      </c>
      <c r="B602" s="24">
        <v>1445871</v>
      </c>
      <c r="C602" s="24" t="s">
        <v>648</v>
      </c>
      <c r="D602" s="29">
        <v>12157.91</v>
      </c>
      <c r="F602" s="20">
        <f t="shared" si="9"/>
        <v>40463.599999999999</v>
      </c>
      <c r="G602" s="21">
        <v>463.6</v>
      </c>
      <c r="H602" s="22">
        <v>0</v>
      </c>
      <c r="I602" s="23">
        <v>40000</v>
      </c>
    </row>
    <row r="603" spans="1:9" x14ac:dyDescent="0.25">
      <c r="A603" s="24" t="s">
        <v>625</v>
      </c>
      <c r="B603" s="24">
        <v>1351326</v>
      </c>
      <c r="C603" s="24" t="s">
        <v>649</v>
      </c>
      <c r="D603" s="29">
        <v>54547.54</v>
      </c>
      <c r="F603" s="20">
        <f t="shared" si="9"/>
        <v>110000</v>
      </c>
      <c r="G603" s="21">
        <v>0</v>
      </c>
      <c r="H603" s="22">
        <v>0</v>
      </c>
      <c r="I603" s="23">
        <v>110000</v>
      </c>
    </row>
    <row r="604" spans="1:9" x14ac:dyDescent="0.25">
      <c r="A604" s="24" t="s">
        <v>625</v>
      </c>
      <c r="B604" s="24">
        <v>1351511</v>
      </c>
      <c r="C604" s="24" t="s">
        <v>650</v>
      </c>
      <c r="D604" s="29">
        <v>44515.12</v>
      </c>
      <c r="F604" s="20">
        <f t="shared" si="9"/>
        <v>45000</v>
      </c>
      <c r="G604" s="21">
        <v>0</v>
      </c>
      <c r="H604" s="22">
        <v>0</v>
      </c>
      <c r="I604" s="23">
        <v>45000</v>
      </c>
    </row>
    <row r="605" spans="1:9" x14ac:dyDescent="0.25">
      <c r="A605" s="24" t="s">
        <v>625</v>
      </c>
      <c r="B605" s="24">
        <v>1352136</v>
      </c>
      <c r="C605" s="24" t="s">
        <v>651</v>
      </c>
      <c r="D605" s="29">
        <v>39296.74</v>
      </c>
      <c r="F605" s="20">
        <f t="shared" si="9"/>
        <v>40000</v>
      </c>
      <c r="G605" s="21">
        <v>0</v>
      </c>
      <c r="H605" s="22">
        <v>0</v>
      </c>
      <c r="I605" s="23">
        <v>40000</v>
      </c>
    </row>
    <row r="606" spans="1:9" x14ac:dyDescent="0.25">
      <c r="A606" s="24" t="s">
        <v>625</v>
      </c>
      <c r="B606" s="24">
        <v>1352212</v>
      </c>
      <c r="C606" s="24" t="s">
        <v>652</v>
      </c>
      <c r="D606" s="29">
        <v>45824.2</v>
      </c>
      <c r="F606" s="20">
        <f t="shared" si="9"/>
        <v>50000</v>
      </c>
      <c r="G606" s="21">
        <v>0</v>
      </c>
      <c r="H606" s="22">
        <v>0</v>
      </c>
      <c r="I606" s="23">
        <v>50000</v>
      </c>
    </row>
    <row r="607" spans="1:9" x14ac:dyDescent="0.25">
      <c r="A607" s="24" t="s">
        <v>625</v>
      </c>
      <c r="B607" s="24">
        <v>1352259</v>
      </c>
      <c r="C607" s="24" t="s">
        <v>653</v>
      </c>
      <c r="D607" s="29">
        <v>171199.3</v>
      </c>
      <c r="F607" s="20">
        <f t="shared" si="9"/>
        <v>170000</v>
      </c>
      <c r="G607" s="21">
        <v>0</v>
      </c>
      <c r="H607" s="22">
        <v>0</v>
      </c>
      <c r="I607" s="23">
        <v>170000</v>
      </c>
    </row>
    <row r="608" spans="1:9" x14ac:dyDescent="0.25">
      <c r="A608" s="24" t="s">
        <v>625</v>
      </c>
      <c r="B608" s="24">
        <v>1444114</v>
      </c>
      <c r="C608" s="24" t="s">
        <v>654</v>
      </c>
      <c r="D608" s="29">
        <v>236484.36</v>
      </c>
      <c r="F608" s="20">
        <f t="shared" si="9"/>
        <v>350000</v>
      </c>
      <c r="G608" s="21">
        <v>0</v>
      </c>
      <c r="H608" s="22">
        <v>250000</v>
      </c>
      <c r="I608" s="23">
        <v>100000</v>
      </c>
    </row>
    <row r="609" spans="1:9" x14ac:dyDescent="0.25">
      <c r="A609" s="24" t="s">
        <v>625</v>
      </c>
      <c r="B609" s="24">
        <v>1445078</v>
      </c>
      <c r="C609" s="24" t="s">
        <v>655</v>
      </c>
      <c r="D609" s="29">
        <v>1673.7</v>
      </c>
      <c r="F609" s="20">
        <f t="shared" si="9"/>
        <v>30000</v>
      </c>
      <c r="G609" s="21">
        <v>0</v>
      </c>
      <c r="H609" s="22">
        <v>30000</v>
      </c>
      <c r="I609" s="23">
        <v>0</v>
      </c>
    </row>
    <row r="610" spans="1:9" x14ac:dyDescent="0.25">
      <c r="A610" s="24" t="s">
        <v>625</v>
      </c>
      <c r="B610" s="24">
        <v>1445103</v>
      </c>
      <c r="C610" s="24" t="s">
        <v>656</v>
      </c>
      <c r="D610" s="29">
        <v>1258.8</v>
      </c>
      <c r="F610" s="20">
        <f t="shared" si="9"/>
        <v>57087.71</v>
      </c>
      <c r="G610" s="21">
        <v>7087.71</v>
      </c>
      <c r="H610" s="22">
        <v>50000</v>
      </c>
      <c r="I610" s="23">
        <v>0</v>
      </c>
    </row>
    <row r="611" spans="1:9" x14ac:dyDescent="0.25">
      <c r="A611" s="24" t="s">
        <v>625</v>
      </c>
      <c r="B611" s="24">
        <v>1445638</v>
      </c>
      <c r="C611" s="55" t="s">
        <v>657</v>
      </c>
      <c r="D611" s="29">
        <v>59591.7</v>
      </c>
      <c r="F611" s="20">
        <f t="shared" si="9"/>
        <v>90000</v>
      </c>
      <c r="G611" s="21">
        <v>0</v>
      </c>
      <c r="H611" s="22">
        <v>0</v>
      </c>
      <c r="I611" s="23">
        <v>90000</v>
      </c>
    </row>
    <row r="612" spans="1:9" x14ac:dyDescent="0.25">
      <c r="A612" s="24" t="s">
        <v>625</v>
      </c>
      <c r="B612" s="24">
        <v>1445711</v>
      </c>
      <c r="C612" s="24" t="s">
        <v>658</v>
      </c>
      <c r="D612" s="29">
        <v>11512.8</v>
      </c>
      <c r="F612" s="20">
        <f t="shared" si="9"/>
        <v>15000</v>
      </c>
      <c r="G612" s="21">
        <v>0</v>
      </c>
      <c r="H612" s="22">
        <v>15000</v>
      </c>
      <c r="I612" s="23">
        <v>0</v>
      </c>
    </row>
    <row r="613" spans="1:9" x14ac:dyDescent="0.25">
      <c r="A613" s="24" t="s">
        <v>625</v>
      </c>
      <c r="B613" s="24">
        <v>1445724</v>
      </c>
      <c r="C613" s="24" t="s">
        <v>659</v>
      </c>
      <c r="D613" s="29">
        <v>19035.599999999999</v>
      </c>
      <c r="F613" s="20">
        <f t="shared" si="9"/>
        <v>20000</v>
      </c>
      <c r="G613" s="21">
        <v>0</v>
      </c>
      <c r="H613" s="22">
        <v>20000</v>
      </c>
      <c r="I613" s="23">
        <v>0</v>
      </c>
    </row>
    <row r="614" spans="1:9" x14ac:dyDescent="0.25">
      <c r="A614" s="24" t="s">
        <v>625</v>
      </c>
      <c r="B614" s="24">
        <v>1446456</v>
      </c>
      <c r="C614" s="24" t="s">
        <v>660</v>
      </c>
      <c r="D614" s="29">
        <v>12288.1</v>
      </c>
      <c r="F614" s="20">
        <f t="shared" si="9"/>
        <v>31104</v>
      </c>
      <c r="G614" s="21">
        <v>16104</v>
      </c>
      <c r="H614" s="22">
        <v>0</v>
      </c>
      <c r="I614" s="23">
        <v>15000</v>
      </c>
    </row>
    <row r="615" spans="1:9" x14ac:dyDescent="0.25">
      <c r="A615" s="24" t="s">
        <v>625</v>
      </c>
      <c r="B615" s="24">
        <v>1446593</v>
      </c>
      <c r="C615" s="24" t="s">
        <v>661</v>
      </c>
      <c r="D615" s="29">
        <v>2391</v>
      </c>
      <c r="F615" s="20">
        <f t="shared" si="9"/>
        <v>15000</v>
      </c>
      <c r="G615" s="21">
        <v>0</v>
      </c>
      <c r="H615" s="22">
        <v>0</v>
      </c>
      <c r="I615" s="23">
        <v>15000</v>
      </c>
    </row>
    <row r="616" spans="1:9" x14ac:dyDescent="0.25">
      <c r="A616" s="24" t="s">
        <v>625</v>
      </c>
      <c r="B616" s="24">
        <v>1231349</v>
      </c>
      <c r="C616" s="24" t="s">
        <v>662</v>
      </c>
      <c r="D616" s="29">
        <v>132201.28</v>
      </c>
      <c r="F616" s="20">
        <f t="shared" si="9"/>
        <v>250000</v>
      </c>
      <c r="G616" s="21">
        <v>0</v>
      </c>
      <c r="H616" s="22">
        <v>250000</v>
      </c>
      <c r="I616" s="23">
        <v>0</v>
      </c>
    </row>
    <row r="617" spans="1:9" x14ac:dyDescent="0.25">
      <c r="A617" s="24" t="s">
        <v>625</v>
      </c>
      <c r="B617" s="24">
        <v>1352185</v>
      </c>
      <c r="C617" s="24" t="s">
        <v>663</v>
      </c>
      <c r="D617" s="29">
        <v>135547.39000000001</v>
      </c>
      <c r="F617" s="20">
        <f t="shared" si="9"/>
        <v>188000</v>
      </c>
      <c r="G617" s="21">
        <v>0</v>
      </c>
      <c r="H617" s="22">
        <v>188000</v>
      </c>
      <c r="I617" s="23">
        <v>0</v>
      </c>
    </row>
    <row r="618" spans="1:9" x14ac:dyDescent="0.25">
      <c r="A618" s="24" t="s">
        <v>625</v>
      </c>
      <c r="B618" s="24">
        <v>1285099</v>
      </c>
      <c r="C618" s="24" t="s">
        <v>664</v>
      </c>
      <c r="D618" s="29">
        <v>721592.14</v>
      </c>
      <c r="F618" s="20">
        <f t="shared" si="9"/>
        <v>1384248.13</v>
      </c>
      <c r="G618" s="21">
        <v>1039248.1299999999</v>
      </c>
      <c r="H618" s="22">
        <v>345000</v>
      </c>
      <c r="I618" s="23">
        <v>0</v>
      </c>
    </row>
    <row r="619" spans="1:9" x14ac:dyDescent="0.25">
      <c r="A619" s="24" t="s">
        <v>625</v>
      </c>
      <c r="B619" s="24">
        <v>1285057</v>
      </c>
      <c r="C619" s="52" t="s">
        <v>665</v>
      </c>
      <c r="D619" s="27">
        <v>83961.52</v>
      </c>
      <c r="F619" s="20">
        <f t="shared" si="9"/>
        <v>227336.24</v>
      </c>
      <c r="G619" s="21">
        <v>11336.24</v>
      </c>
      <c r="H619" s="22">
        <v>216000</v>
      </c>
      <c r="I619" s="23">
        <v>0</v>
      </c>
    </row>
    <row r="620" spans="1:9" x14ac:dyDescent="0.25">
      <c r="A620" s="24" t="s">
        <v>625</v>
      </c>
      <c r="B620" s="99">
        <v>1284965</v>
      </c>
      <c r="C620" s="24" t="s">
        <v>666</v>
      </c>
      <c r="D620" s="29">
        <v>3856060.56</v>
      </c>
      <c r="F620" s="20">
        <f t="shared" si="9"/>
        <v>443000</v>
      </c>
      <c r="G620" s="21">
        <v>0</v>
      </c>
      <c r="H620" s="22">
        <v>143000</v>
      </c>
      <c r="I620" s="23">
        <v>300000</v>
      </c>
    </row>
    <row r="621" spans="1:9" x14ac:dyDescent="0.25">
      <c r="A621" s="24" t="s">
        <v>625</v>
      </c>
      <c r="B621" s="99">
        <v>1284965</v>
      </c>
      <c r="C621" s="24" t="s">
        <v>667</v>
      </c>
      <c r="D621" s="29">
        <v>3856060.56</v>
      </c>
      <c r="F621" s="20">
        <f t="shared" si="9"/>
        <v>1791284.93</v>
      </c>
      <c r="G621" s="21">
        <v>61284.929999999993</v>
      </c>
      <c r="H621" s="22">
        <v>730000</v>
      </c>
      <c r="I621" s="23">
        <v>1000000</v>
      </c>
    </row>
    <row r="622" spans="1:9" x14ac:dyDescent="0.25">
      <c r="A622" s="24" t="s">
        <v>625</v>
      </c>
      <c r="B622" s="24">
        <v>1284778</v>
      </c>
      <c r="C622" s="24" t="s">
        <v>668</v>
      </c>
      <c r="D622" s="29">
        <v>2417830</v>
      </c>
      <c r="F622" s="20">
        <f t="shared" si="9"/>
        <v>5850127.29</v>
      </c>
      <c r="G622" s="21">
        <v>245127.28999999998</v>
      </c>
      <c r="H622" s="22">
        <v>105000</v>
      </c>
      <c r="I622" s="23">
        <v>5500000</v>
      </c>
    </row>
    <row r="623" spans="1:9" x14ac:dyDescent="0.25">
      <c r="A623" s="24" t="s">
        <v>625</v>
      </c>
      <c r="B623" s="24">
        <v>1351774</v>
      </c>
      <c r="C623" s="24" t="s">
        <v>669</v>
      </c>
      <c r="D623" s="29">
        <v>202594.28</v>
      </c>
      <c r="F623" s="20">
        <f t="shared" si="9"/>
        <v>594068.01</v>
      </c>
      <c r="G623" s="21">
        <v>74068.009999999995</v>
      </c>
      <c r="H623" s="22">
        <v>520000</v>
      </c>
      <c r="I623" s="23">
        <v>0</v>
      </c>
    </row>
    <row r="624" spans="1:9" x14ac:dyDescent="0.25">
      <c r="A624" s="24" t="s">
        <v>625</v>
      </c>
      <c r="B624" s="24">
        <v>1285092</v>
      </c>
      <c r="C624" s="24" t="s">
        <v>670</v>
      </c>
      <c r="D624" s="29">
        <v>691.77</v>
      </c>
      <c r="F624" s="20">
        <f t="shared" si="9"/>
        <v>10000</v>
      </c>
      <c r="G624" s="21">
        <v>0</v>
      </c>
      <c r="H624" s="22">
        <v>10000</v>
      </c>
      <c r="I624" s="23">
        <v>0</v>
      </c>
    </row>
    <row r="625" spans="1:9" x14ac:dyDescent="0.25">
      <c r="A625" s="24" t="s">
        <v>625</v>
      </c>
      <c r="B625" s="24">
        <v>1444471</v>
      </c>
      <c r="C625" s="24" t="s">
        <v>671</v>
      </c>
      <c r="D625" s="29">
        <v>131261.48000000001</v>
      </c>
      <c r="F625" s="20">
        <f t="shared" si="9"/>
        <v>1050000</v>
      </c>
      <c r="G625" s="21">
        <v>0</v>
      </c>
      <c r="H625" s="22">
        <v>1000000</v>
      </c>
      <c r="I625" s="23">
        <v>50000</v>
      </c>
    </row>
    <row r="626" spans="1:9" x14ac:dyDescent="0.25">
      <c r="A626" s="24" t="s">
        <v>625</v>
      </c>
      <c r="B626" s="99">
        <v>1446878</v>
      </c>
      <c r="C626" s="24" t="s">
        <v>672</v>
      </c>
      <c r="D626" s="29">
        <v>643577.85</v>
      </c>
      <c r="F626" s="20">
        <f t="shared" si="9"/>
        <v>830000</v>
      </c>
      <c r="G626" s="21">
        <v>0</v>
      </c>
      <c r="H626" s="22">
        <v>830000</v>
      </c>
      <c r="I626" s="23">
        <v>0</v>
      </c>
    </row>
    <row r="627" spans="1:9" x14ac:dyDescent="0.25">
      <c r="A627" s="24" t="s">
        <v>625</v>
      </c>
      <c r="B627" s="24">
        <v>1447753</v>
      </c>
      <c r="C627" s="24" t="s">
        <v>673</v>
      </c>
      <c r="D627" s="29">
        <v>566.28</v>
      </c>
      <c r="F627" s="20">
        <f t="shared" si="9"/>
        <v>120000</v>
      </c>
      <c r="G627" s="21">
        <v>0</v>
      </c>
      <c r="H627" s="22">
        <v>70000</v>
      </c>
      <c r="I627" s="23">
        <v>50000</v>
      </c>
    </row>
    <row r="628" spans="1:9" x14ac:dyDescent="0.25">
      <c r="A628" s="24" t="s">
        <v>625</v>
      </c>
      <c r="B628" s="24">
        <v>1238082</v>
      </c>
      <c r="C628" s="24" t="s">
        <v>674</v>
      </c>
      <c r="D628" s="29">
        <v>10483.200000000001</v>
      </c>
      <c r="F628" s="20">
        <f t="shared" si="9"/>
        <v>405917</v>
      </c>
      <c r="G628" s="21">
        <v>5917</v>
      </c>
      <c r="H628" s="22">
        <v>185000</v>
      </c>
      <c r="I628" s="23">
        <v>215000</v>
      </c>
    </row>
    <row r="629" spans="1:9" x14ac:dyDescent="0.25">
      <c r="A629" s="24" t="s">
        <v>625</v>
      </c>
      <c r="B629" s="24">
        <v>1233820</v>
      </c>
      <c r="C629" s="24" t="s">
        <v>675</v>
      </c>
      <c r="D629" s="29">
        <v>209994.74</v>
      </c>
      <c r="F629" s="20">
        <f t="shared" si="9"/>
        <v>40000</v>
      </c>
      <c r="G629" s="21">
        <v>0</v>
      </c>
      <c r="H629" s="22">
        <v>40000</v>
      </c>
      <c r="I629" s="23">
        <v>0</v>
      </c>
    </row>
    <row r="630" spans="1:9" s="100" customFormat="1" ht="12" x14ac:dyDescent="0.2">
      <c r="A630" s="24" t="s">
        <v>625</v>
      </c>
      <c r="B630" s="24">
        <v>1352823</v>
      </c>
      <c r="C630" s="24" t="s">
        <v>676</v>
      </c>
      <c r="D630" s="29">
        <v>10972.43</v>
      </c>
      <c r="F630" s="20">
        <f t="shared" si="9"/>
        <v>130000</v>
      </c>
      <c r="G630" s="21">
        <v>0</v>
      </c>
      <c r="H630" s="22">
        <v>130000</v>
      </c>
      <c r="I630" s="23">
        <v>0</v>
      </c>
    </row>
    <row r="631" spans="1:9" s="31" customFormat="1" ht="12" x14ac:dyDescent="0.2">
      <c r="A631" s="24" t="s">
        <v>625</v>
      </c>
      <c r="B631" s="24">
        <v>1240775</v>
      </c>
      <c r="C631" s="24" t="s">
        <v>677</v>
      </c>
      <c r="D631" s="29">
        <v>2184</v>
      </c>
      <c r="F631" s="20">
        <f t="shared" si="9"/>
        <v>254032.95</v>
      </c>
      <c r="G631" s="21">
        <v>29032.95</v>
      </c>
      <c r="H631" s="22">
        <v>25000</v>
      </c>
      <c r="I631" s="23">
        <v>200000</v>
      </c>
    </row>
    <row r="632" spans="1:9" s="31" customFormat="1" ht="12" x14ac:dyDescent="0.2">
      <c r="A632" s="24" t="s">
        <v>625</v>
      </c>
      <c r="B632" s="24">
        <v>1447655</v>
      </c>
      <c r="C632" s="24" t="s">
        <v>678</v>
      </c>
      <c r="D632" s="29">
        <v>27690.9</v>
      </c>
      <c r="F632" s="20">
        <f t="shared" si="9"/>
        <v>500000</v>
      </c>
      <c r="G632" s="21">
        <v>0</v>
      </c>
      <c r="H632" s="22">
        <v>0</v>
      </c>
      <c r="I632" s="23">
        <v>500000</v>
      </c>
    </row>
    <row r="633" spans="1:9" s="31" customFormat="1" ht="12" x14ac:dyDescent="0.2">
      <c r="A633" s="24" t="s">
        <v>625</v>
      </c>
      <c r="B633" s="24">
        <v>1226867</v>
      </c>
      <c r="C633" s="101" t="s">
        <v>679</v>
      </c>
      <c r="D633" s="29">
        <v>22703.59</v>
      </c>
      <c r="F633" s="20">
        <f t="shared" si="9"/>
        <v>500000</v>
      </c>
      <c r="G633" s="21">
        <v>0</v>
      </c>
      <c r="H633" s="22">
        <v>0</v>
      </c>
      <c r="I633" s="23">
        <v>500000</v>
      </c>
    </row>
    <row r="634" spans="1:9" s="31" customFormat="1" ht="12" x14ac:dyDescent="0.2">
      <c r="A634" s="24" t="s">
        <v>625</v>
      </c>
      <c r="B634" s="24">
        <v>1242115</v>
      </c>
      <c r="C634" s="24" t="s">
        <v>680</v>
      </c>
      <c r="D634" s="29">
        <v>5148</v>
      </c>
      <c r="F634" s="20">
        <f t="shared" si="9"/>
        <v>150000</v>
      </c>
      <c r="G634" s="21">
        <v>0</v>
      </c>
      <c r="H634" s="22">
        <v>150000</v>
      </c>
      <c r="I634" s="23">
        <v>0</v>
      </c>
    </row>
    <row r="635" spans="1:9" s="31" customFormat="1" ht="12" x14ac:dyDescent="0.2">
      <c r="A635" s="24" t="s">
        <v>625</v>
      </c>
      <c r="B635" s="24">
        <v>1446222</v>
      </c>
      <c r="C635" s="38" t="s">
        <v>681</v>
      </c>
      <c r="D635" s="29">
        <v>93016.55</v>
      </c>
      <c r="F635" s="20">
        <f t="shared" si="9"/>
        <v>57183</v>
      </c>
      <c r="G635" s="21">
        <v>0</v>
      </c>
      <c r="H635" s="22">
        <v>57183</v>
      </c>
      <c r="I635" s="23">
        <v>0</v>
      </c>
    </row>
    <row r="636" spans="1:9" s="31" customFormat="1" ht="12" x14ac:dyDescent="0.2">
      <c r="A636" s="24" t="s">
        <v>625</v>
      </c>
      <c r="B636" s="24">
        <v>1446170</v>
      </c>
      <c r="C636" s="38" t="s">
        <v>682</v>
      </c>
      <c r="D636" s="29">
        <v>64494.53</v>
      </c>
      <c r="F636" s="20">
        <f t="shared" si="9"/>
        <v>60183</v>
      </c>
      <c r="G636" s="21">
        <v>3000</v>
      </c>
      <c r="H636" s="22">
        <v>57183</v>
      </c>
      <c r="I636" s="23">
        <v>0</v>
      </c>
    </row>
    <row r="637" spans="1:9" s="31" customFormat="1" ht="12" x14ac:dyDescent="0.2">
      <c r="A637" s="24" t="s">
        <v>625</v>
      </c>
      <c r="B637" s="24">
        <v>1446144</v>
      </c>
      <c r="C637" s="38" t="s">
        <v>683</v>
      </c>
      <c r="D637" s="29">
        <v>160130.76999999999</v>
      </c>
      <c r="F637" s="20">
        <f t="shared" si="9"/>
        <v>59584</v>
      </c>
      <c r="G637" s="21">
        <v>2400</v>
      </c>
      <c r="H637" s="22">
        <v>57184</v>
      </c>
      <c r="I637" s="23">
        <v>0</v>
      </c>
    </row>
    <row r="638" spans="1:9" s="31" customFormat="1" ht="12" x14ac:dyDescent="0.2">
      <c r="A638" s="24" t="s">
        <v>625</v>
      </c>
      <c r="B638" s="24">
        <v>1446103</v>
      </c>
      <c r="C638" s="38" t="s">
        <v>684</v>
      </c>
      <c r="D638" s="29">
        <v>342097.98</v>
      </c>
      <c r="F638" s="20">
        <f t="shared" si="9"/>
        <v>60184</v>
      </c>
      <c r="G638" s="21">
        <v>3000</v>
      </c>
      <c r="H638" s="22">
        <v>57184</v>
      </c>
      <c r="I638" s="23">
        <v>0</v>
      </c>
    </row>
    <row r="639" spans="1:9" s="31" customFormat="1" ht="12" x14ac:dyDescent="0.2">
      <c r="A639" s="24" t="s">
        <v>625</v>
      </c>
      <c r="B639" s="24">
        <v>1446136</v>
      </c>
      <c r="C639" s="38" t="s">
        <v>685</v>
      </c>
      <c r="D639" s="29">
        <v>116495.42</v>
      </c>
      <c r="F639" s="20">
        <f t="shared" si="9"/>
        <v>65741.42</v>
      </c>
      <c r="G639" s="21">
        <v>0</v>
      </c>
      <c r="H639" s="22">
        <v>65741.42</v>
      </c>
      <c r="I639" s="23">
        <v>0</v>
      </c>
    </row>
    <row r="640" spans="1:9" s="31" customFormat="1" ht="12" x14ac:dyDescent="0.2">
      <c r="A640" s="24" t="s">
        <v>625</v>
      </c>
      <c r="B640" s="24">
        <v>1446151</v>
      </c>
      <c r="C640" s="38" t="s">
        <v>686</v>
      </c>
      <c r="D640" s="29">
        <v>147144.21</v>
      </c>
      <c r="F640" s="20">
        <f t="shared" si="9"/>
        <v>68741.42</v>
      </c>
      <c r="G640" s="21">
        <v>3000</v>
      </c>
      <c r="H640" s="22">
        <v>65741.42</v>
      </c>
      <c r="I640" s="23">
        <v>0</v>
      </c>
    </row>
    <row r="641" spans="1:9" s="31" customFormat="1" ht="12" x14ac:dyDescent="0.2">
      <c r="A641" s="24" t="s">
        <v>625</v>
      </c>
      <c r="B641" s="24">
        <v>1237215</v>
      </c>
      <c r="C641" s="38" t="s">
        <v>687</v>
      </c>
      <c r="D641" s="29">
        <v>7182.89</v>
      </c>
      <c r="F641" s="20">
        <f t="shared" si="9"/>
        <v>64960</v>
      </c>
      <c r="G641" s="21">
        <v>0</v>
      </c>
      <c r="H641" s="22">
        <v>64960</v>
      </c>
      <c r="I641" s="23">
        <v>0</v>
      </c>
    </row>
    <row r="642" spans="1:9" s="31" customFormat="1" ht="12" x14ac:dyDescent="0.2">
      <c r="A642" s="24" t="s">
        <v>625</v>
      </c>
      <c r="B642" s="24">
        <v>1445320</v>
      </c>
      <c r="C642" s="38" t="s">
        <v>688</v>
      </c>
      <c r="D642" s="29">
        <v>191812.16</v>
      </c>
      <c r="F642" s="20">
        <f t="shared" si="9"/>
        <v>72546.850000000006</v>
      </c>
      <c r="G642" s="21">
        <v>6000</v>
      </c>
      <c r="H642" s="22">
        <v>66546.850000000006</v>
      </c>
      <c r="I642" s="23">
        <v>0</v>
      </c>
    </row>
    <row r="643" spans="1:9" s="31" customFormat="1" ht="12" x14ac:dyDescent="0.2">
      <c r="A643" s="24" t="s">
        <v>625</v>
      </c>
      <c r="B643" s="24">
        <v>1232817</v>
      </c>
      <c r="C643" s="38" t="s">
        <v>689</v>
      </c>
      <c r="D643" s="29">
        <v>141380.20000000001</v>
      </c>
      <c r="F643" s="20">
        <f t="shared" si="9"/>
        <v>75955.95</v>
      </c>
      <c r="G643" s="21">
        <v>955.95</v>
      </c>
      <c r="H643" s="22">
        <v>75000</v>
      </c>
      <c r="I643" s="23">
        <v>0</v>
      </c>
    </row>
    <row r="644" spans="1:9" s="31" customFormat="1" ht="12" x14ac:dyDescent="0.2">
      <c r="A644" s="24" t="s">
        <v>625</v>
      </c>
      <c r="B644" s="24">
        <v>1353172</v>
      </c>
      <c r="C644" s="38" t="s">
        <v>690</v>
      </c>
      <c r="D644" s="29">
        <v>97840.07</v>
      </c>
      <c r="F644" s="20">
        <f t="shared" si="9"/>
        <v>74120</v>
      </c>
      <c r="G644" s="21">
        <v>0</v>
      </c>
      <c r="H644" s="22">
        <v>74120</v>
      </c>
      <c r="I644" s="23">
        <v>0</v>
      </c>
    </row>
    <row r="645" spans="1:9" s="31" customFormat="1" ht="12" x14ac:dyDescent="0.2">
      <c r="A645" s="24" t="s">
        <v>625</v>
      </c>
      <c r="B645" s="24">
        <v>1446789</v>
      </c>
      <c r="C645" s="38" t="s">
        <v>691</v>
      </c>
      <c r="D645" s="29">
        <v>82097.05</v>
      </c>
      <c r="F645" s="20">
        <f t="shared" si="9"/>
        <v>75000</v>
      </c>
      <c r="G645" s="21">
        <v>0</v>
      </c>
      <c r="H645" s="22">
        <v>40000</v>
      </c>
      <c r="I645" s="23">
        <v>35000</v>
      </c>
    </row>
    <row r="646" spans="1:9" s="31" customFormat="1" ht="12" x14ac:dyDescent="0.2">
      <c r="A646" s="24" t="s">
        <v>625</v>
      </c>
      <c r="B646" s="24">
        <v>1241254</v>
      </c>
      <c r="C646" s="38" t="s">
        <v>692</v>
      </c>
      <c r="D646" s="29">
        <v>12601.4</v>
      </c>
      <c r="F646" s="20">
        <f t="shared" si="9"/>
        <v>75000</v>
      </c>
      <c r="G646" s="21">
        <v>0</v>
      </c>
      <c r="H646" s="22">
        <v>40000</v>
      </c>
      <c r="I646" s="23">
        <v>35000</v>
      </c>
    </row>
    <row r="647" spans="1:9" s="31" customFormat="1" ht="12" x14ac:dyDescent="0.2">
      <c r="A647" s="24" t="s">
        <v>625</v>
      </c>
      <c r="B647" s="24">
        <v>1351576</v>
      </c>
      <c r="C647" s="38" t="s">
        <v>693</v>
      </c>
      <c r="D647" s="29">
        <v>22970.42</v>
      </c>
      <c r="F647" s="20">
        <f t="shared" si="9"/>
        <v>75000</v>
      </c>
      <c r="G647" s="21">
        <v>0</v>
      </c>
      <c r="H647" s="22">
        <v>40000</v>
      </c>
      <c r="I647" s="23">
        <v>35000</v>
      </c>
    </row>
    <row r="648" spans="1:9" s="31" customFormat="1" ht="12" x14ac:dyDescent="0.2">
      <c r="A648" s="24" t="s">
        <v>625</v>
      </c>
      <c r="B648" s="24">
        <v>1446401</v>
      </c>
      <c r="C648" s="38" t="s">
        <v>694</v>
      </c>
      <c r="D648" s="29">
        <v>249203.01</v>
      </c>
      <c r="F648" s="20">
        <f t="shared" ref="F648:F711" si="10">G648+H648+I648</f>
        <v>75000</v>
      </c>
      <c r="G648" s="21">
        <v>0</v>
      </c>
      <c r="H648" s="22">
        <v>40000</v>
      </c>
      <c r="I648" s="23">
        <v>35000</v>
      </c>
    </row>
    <row r="649" spans="1:9" s="31" customFormat="1" ht="12" x14ac:dyDescent="0.2">
      <c r="A649" s="24" t="s">
        <v>625</v>
      </c>
      <c r="B649" s="24">
        <v>1445766</v>
      </c>
      <c r="C649" s="38" t="s">
        <v>695</v>
      </c>
      <c r="D649" s="29">
        <v>91768.88</v>
      </c>
      <c r="F649" s="20">
        <f t="shared" si="10"/>
        <v>75000</v>
      </c>
      <c r="G649" s="21">
        <v>0</v>
      </c>
      <c r="H649" s="22">
        <v>40000</v>
      </c>
      <c r="I649" s="23">
        <v>35000</v>
      </c>
    </row>
    <row r="650" spans="1:9" s="31" customFormat="1" ht="12" x14ac:dyDescent="0.2">
      <c r="A650" s="24" t="s">
        <v>625</v>
      </c>
      <c r="B650" s="24">
        <v>1231091</v>
      </c>
      <c r="C650" s="38" t="s">
        <v>696</v>
      </c>
      <c r="D650" s="29">
        <v>29890.32</v>
      </c>
      <c r="F650" s="20">
        <f t="shared" si="10"/>
        <v>75000</v>
      </c>
      <c r="G650" s="21">
        <v>0</v>
      </c>
      <c r="H650" s="22">
        <v>40000</v>
      </c>
      <c r="I650" s="23">
        <v>35000</v>
      </c>
    </row>
    <row r="651" spans="1:9" s="31" customFormat="1" ht="12" x14ac:dyDescent="0.2">
      <c r="A651" s="24" t="s">
        <v>625</v>
      </c>
      <c r="B651" s="24">
        <v>1228601</v>
      </c>
      <c r="C651" s="38" t="s">
        <v>697</v>
      </c>
      <c r="D651" s="29">
        <v>15589.87</v>
      </c>
      <c r="F651" s="20">
        <f t="shared" si="10"/>
        <v>75000</v>
      </c>
      <c r="G651" s="21">
        <v>0</v>
      </c>
      <c r="H651" s="22">
        <v>40000</v>
      </c>
      <c r="I651" s="23">
        <v>35000</v>
      </c>
    </row>
    <row r="652" spans="1:9" s="31" customFormat="1" ht="12" x14ac:dyDescent="0.2">
      <c r="A652" s="24" t="s">
        <v>625</v>
      </c>
      <c r="B652" s="24">
        <v>1228453</v>
      </c>
      <c r="C652" s="38" t="s">
        <v>698</v>
      </c>
      <c r="D652" s="29">
        <v>22188.65</v>
      </c>
      <c r="F652" s="20">
        <f t="shared" si="10"/>
        <v>75000</v>
      </c>
      <c r="G652" s="21">
        <v>0</v>
      </c>
      <c r="H652" s="22">
        <v>40000</v>
      </c>
      <c r="I652" s="23">
        <v>35000</v>
      </c>
    </row>
    <row r="653" spans="1:9" s="31" customFormat="1" ht="12" x14ac:dyDescent="0.2">
      <c r="A653" s="24" t="s">
        <v>625</v>
      </c>
      <c r="B653" s="24">
        <v>1244999</v>
      </c>
      <c r="C653" s="38" t="s">
        <v>699</v>
      </c>
      <c r="D653" s="29">
        <v>50524.92</v>
      </c>
      <c r="F653" s="20">
        <f t="shared" si="10"/>
        <v>75000</v>
      </c>
      <c r="G653" s="21">
        <v>0</v>
      </c>
      <c r="H653" s="22">
        <v>40000</v>
      </c>
      <c r="I653" s="23">
        <v>35000</v>
      </c>
    </row>
    <row r="654" spans="1:9" s="31" customFormat="1" ht="12" x14ac:dyDescent="0.2">
      <c r="A654" s="24" t="s">
        <v>625</v>
      </c>
      <c r="B654" s="24">
        <v>1263827</v>
      </c>
      <c r="C654" s="38" t="s">
        <v>700</v>
      </c>
      <c r="D654" s="29">
        <v>51948.959999999999</v>
      </c>
      <c r="F654" s="20">
        <f t="shared" si="10"/>
        <v>75000</v>
      </c>
      <c r="G654" s="21">
        <v>0</v>
      </c>
      <c r="H654" s="22">
        <v>40000</v>
      </c>
      <c r="I654" s="23">
        <v>35000</v>
      </c>
    </row>
    <row r="655" spans="1:9" s="31" customFormat="1" ht="12" x14ac:dyDescent="0.2">
      <c r="A655" s="24" t="s">
        <v>625</v>
      </c>
      <c r="B655" s="24">
        <v>1231860</v>
      </c>
      <c r="C655" s="38" t="s">
        <v>701</v>
      </c>
      <c r="D655" s="29">
        <v>43096.38</v>
      </c>
      <c r="F655" s="20">
        <f t="shared" si="10"/>
        <v>75000</v>
      </c>
      <c r="G655" s="21">
        <v>0</v>
      </c>
      <c r="H655" s="22">
        <v>40000</v>
      </c>
      <c r="I655" s="23">
        <v>35000</v>
      </c>
    </row>
    <row r="656" spans="1:9" s="31" customFormat="1" ht="12" x14ac:dyDescent="0.2">
      <c r="A656" s="24" t="s">
        <v>625</v>
      </c>
      <c r="B656" s="24">
        <v>1351924</v>
      </c>
      <c r="C656" s="38" t="s">
        <v>702</v>
      </c>
      <c r="D656" s="29">
        <v>28625.66</v>
      </c>
      <c r="F656" s="20">
        <f t="shared" si="10"/>
        <v>75000</v>
      </c>
      <c r="G656" s="21">
        <v>0</v>
      </c>
      <c r="H656" s="22">
        <v>40000</v>
      </c>
      <c r="I656" s="23">
        <v>35000</v>
      </c>
    </row>
    <row r="657" spans="1:9" s="31" customFormat="1" ht="12" x14ac:dyDescent="0.2">
      <c r="A657" s="24" t="s">
        <v>625</v>
      </c>
      <c r="B657" s="24">
        <v>1243535</v>
      </c>
      <c r="C657" s="38" t="s">
        <v>703</v>
      </c>
      <c r="D657" s="29">
        <v>96006.64</v>
      </c>
      <c r="F657" s="20">
        <f t="shared" si="10"/>
        <v>75000</v>
      </c>
      <c r="G657" s="21">
        <v>0</v>
      </c>
      <c r="H657" s="22">
        <v>40000</v>
      </c>
      <c r="I657" s="23">
        <v>35000</v>
      </c>
    </row>
    <row r="658" spans="1:9" s="31" customFormat="1" ht="12" x14ac:dyDescent="0.2">
      <c r="A658" s="24" t="s">
        <v>625</v>
      </c>
      <c r="B658" s="24">
        <v>1351163</v>
      </c>
      <c r="C658" s="38" t="s">
        <v>704</v>
      </c>
      <c r="D658" s="29">
        <v>13160.94</v>
      </c>
      <c r="F658" s="20">
        <f t="shared" si="10"/>
        <v>75000</v>
      </c>
      <c r="G658" s="21">
        <v>0</v>
      </c>
      <c r="H658" s="22">
        <v>40000</v>
      </c>
      <c r="I658" s="23">
        <v>35000</v>
      </c>
    </row>
    <row r="659" spans="1:9" s="31" customFormat="1" ht="12" x14ac:dyDescent="0.2">
      <c r="A659" s="24" t="s">
        <v>625</v>
      </c>
      <c r="B659" s="24">
        <v>1447776</v>
      </c>
      <c r="C659" s="38" t="s">
        <v>705</v>
      </c>
      <c r="D659" s="29">
        <v>62306.83</v>
      </c>
      <c r="F659" s="20">
        <f t="shared" si="10"/>
        <v>450000</v>
      </c>
      <c r="G659" s="21">
        <v>0</v>
      </c>
      <c r="H659" s="22">
        <v>250000</v>
      </c>
      <c r="I659" s="23">
        <v>200000</v>
      </c>
    </row>
    <row r="660" spans="1:9" x14ac:dyDescent="0.25">
      <c r="A660" s="24" t="s">
        <v>625</v>
      </c>
      <c r="B660" s="24">
        <v>1238082</v>
      </c>
      <c r="C660" s="38" t="s">
        <v>706</v>
      </c>
      <c r="D660" s="29">
        <v>163416.47</v>
      </c>
      <c r="F660" s="20">
        <f t="shared" si="10"/>
        <v>6300</v>
      </c>
      <c r="G660" s="21">
        <v>2100</v>
      </c>
      <c r="H660" s="22">
        <v>4200</v>
      </c>
      <c r="I660" s="23">
        <v>0</v>
      </c>
    </row>
    <row r="661" spans="1:9" x14ac:dyDescent="0.25">
      <c r="A661" s="24" t="s">
        <v>625</v>
      </c>
      <c r="B661" s="24">
        <v>1353337</v>
      </c>
      <c r="C661" s="38" t="s">
        <v>707</v>
      </c>
      <c r="D661" s="29">
        <v>15885.09</v>
      </c>
      <c r="F661" s="20">
        <f t="shared" si="10"/>
        <v>2576.59</v>
      </c>
      <c r="G661" s="21">
        <v>1903.5900000000001</v>
      </c>
      <c r="H661" s="22">
        <v>673</v>
      </c>
      <c r="I661" s="23">
        <v>0</v>
      </c>
    </row>
    <row r="662" spans="1:9" x14ac:dyDescent="0.25">
      <c r="F662" s="20"/>
      <c r="G662" s="21"/>
      <c r="H662" s="22"/>
      <c r="I662" s="23"/>
    </row>
    <row r="663" spans="1:9" x14ac:dyDescent="0.25">
      <c r="A663" s="24" t="s">
        <v>708</v>
      </c>
      <c r="B663" s="24">
        <v>1445774</v>
      </c>
      <c r="C663" s="44" t="s">
        <v>709</v>
      </c>
      <c r="D663" s="29">
        <v>3920.29</v>
      </c>
      <c r="F663" s="20">
        <f t="shared" si="10"/>
        <v>1500000</v>
      </c>
      <c r="G663" s="21">
        <v>0</v>
      </c>
      <c r="H663" s="22">
        <v>1200000</v>
      </c>
      <c r="I663" s="23">
        <v>300000</v>
      </c>
    </row>
    <row r="664" spans="1:9" x14ac:dyDescent="0.25">
      <c r="A664" s="24" t="s">
        <v>708</v>
      </c>
      <c r="B664" s="24">
        <v>1447258</v>
      </c>
      <c r="C664" s="44" t="s">
        <v>710</v>
      </c>
      <c r="D664" s="29">
        <v>2861.5</v>
      </c>
      <c r="F664" s="20">
        <f t="shared" si="10"/>
        <v>482000</v>
      </c>
      <c r="G664" s="21">
        <v>0</v>
      </c>
      <c r="H664" s="22">
        <v>7000</v>
      </c>
      <c r="I664" s="23">
        <v>475000</v>
      </c>
    </row>
    <row r="665" spans="1:9" x14ac:dyDescent="0.25">
      <c r="A665" s="24" t="s">
        <v>708</v>
      </c>
      <c r="B665" s="24">
        <v>1447171</v>
      </c>
      <c r="C665" s="44" t="s">
        <v>711</v>
      </c>
      <c r="D665" s="29">
        <v>26309</v>
      </c>
      <c r="F665" s="20">
        <f t="shared" si="10"/>
        <v>1754841</v>
      </c>
      <c r="G665" s="21">
        <v>1462018.71</v>
      </c>
      <c r="H665" s="22">
        <v>292822.28999999998</v>
      </c>
      <c r="I665" s="23">
        <v>0</v>
      </c>
    </row>
    <row r="666" spans="1:9" x14ac:dyDescent="0.25">
      <c r="A666" s="24" t="s">
        <v>708</v>
      </c>
      <c r="B666" s="24">
        <v>1447171</v>
      </c>
      <c r="C666" s="44" t="s">
        <v>712</v>
      </c>
      <c r="D666" s="29">
        <v>26309</v>
      </c>
      <c r="F666" s="20">
        <f t="shared" si="10"/>
        <v>850000</v>
      </c>
      <c r="G666" s="21">
        <v>0</v>
      </c>
      <c r="H666" s="22">
        <v>850000</v>
      </c>
      <c r="I666" s="23">
        <v>0</v>
      </c>
    </row>
    <row r="667" spans="1:9" x14ac:dyDescent="0.25">
      <c r="F667" s="20"/>
      <c r="G667" s="21"/>
      <c r="H667" s="22"/>
      <c r="I667" s="23"/>
    </row>
    <row r="668" spans="1:9" s="104" customFormat="1" x14ac:dyDescent="0.25">
      <c r="A668" s="51" t="s">
        <v>713</v>
      </c>
      <c r="B668" s="102">
        <v>1245707</v>
      </c>
      <c r="C668" s="26" t="s">
        <v>714</v>
      </c>
      <c r="D668" s="103">
        <v>132305.35999999999</v>
      </c>
      <c r="F668" s="20">
        <f t="shared" si="10"/>
        <v>180366.8</v>
      </c>
      <c r="G668" s="21">
        <v>70366.8</v>
      </c>
      <c r="H668" s="22">
        <v>110000</v>
      </c>
      <c r="I668" s="23">
        <v>0</v>
      </c>
    </row>
    <row r="669" spans="1:9" s="104" customFormat="1" x14ac:dyDescent="0.25">
      <c r="A669" s="51" t="s">
        <v>713</v>
      </c>
      <c r="B669" s="102">
        <v>1446605</v>
      </c>
      <c r="C669" s="26" t="s">
        <v>715</v>
      </c>
      <c r="D669" s="103">
        <v>131203.65</v>
      </c>
      <c r="F669" s="20">
        <f t="shared" si="10"/>
        <v>428071.52</v>
      </c>
      <c r="G669" s="21">
        <v>8071.52</v>
      </c>
      <c r="H669" s="22">
        <v>220000</v>
      </c>
      <c r="I669" s="23">
        <v>200000</v>
      </c>
    </row>
    <row r="670" spans="1:9" s="104" customFormat="1" x14ac:dyDescent="0.25">
      <c r="A670" s="51" t="s">
        <v>713</v>
      </c>
      <c r="B670" s="102">
        <v>1447983</v>
      </c>
      <c r="C670" s="26" t="s">
        <v>716</v>
      </c>
      <c r="D670" s="103">
        <v>36290.51</v>
      </c>
      <c r="F670" s="20">
        <f t="shared" si="10"/>
        <v>318554.98</v>
      </c>
      <c r="G670" s="21">
        <v>18554.98</v>
      </c>
      <c r="H670" s="22">
        <v>100000</v>
      </c>
      <c r="I670" s="23">
        <v>200000</v>
      </c>
    </row>
    <row r="671" spans="1:9" s="104" customFormat="1" x14ac:dyDescent="0.25">
      <c r="A671" s="51" t="s">
        <v>713</v>
      </c>
      <c r="B671" s="102">
        <v>1284854</v>
      </c>
      <c r="C671" s="26" t="s">
        <v>717</v>
      </c>
      <c r="D671" s="103">
        <v>81946.5</v>
      </c>
      <c r="F671" s="20">
        <f t="shared" si="10"/>
        <v>119401.60000000001</v>
      </c>
      <c r="G671" s="21">
        <v>1401.6</v>
      </c>
      <c r="H671" s="22">
        <v>18000</v>
      </c>
      <c r="I671" s="23">
        <v>100000</v>
      </c>
    </row>
    <row r="672" spans="1:9" s="104" customFormat="1" x14ac:dyDescent="0.25">
      <c r="A672" s="51" t="s">
        <v>713</v>
      </c>
      <c r="B672" s="102">
        <v>1238916</v>
      </c>
      <c r="C672" s="26" t="s">
        <v>718</v>
      </c>
      <c r="D672" s="103">
        <v>1723082.49</v>
      </c>
      <c r="F672" s="20">
        <f t="shared" si="10"/>
        <v>2188132.15</v>
      </c>
      <c r="G672" s="21">
        <v>88132.15</v>
      </c>
      <c r="H672" s="22">
        <v>2100000</v>
      </c>
      <c r="I672" s="23">
        <v>0</v>
      </c>
    </row>
    <row r="673" spans="1:9" s="104" customFormat="1" x14ac:dyDescent="0.25">
      <c r="A673" s="51" t="s">
        <v>713</v>
      </c>
      <c r="B673" s="102">
        <v>1232457</v>
      </c>
      <c r="C673" s="26" t="s">
        <v>719</v>
      </c>
      <c r="D673" s="103">
        <v>1749084.38</v>
      </c>
      <c r="F673" s="20">
        <f t="shared" si="10"/>
        <v>1661716.8900000001</v>
      </c>
      <c r="G673" s="21">
        <v>761716.89</v>
      </c>
      <c r="H673" s="22">
        <v>900000</v>
      </c>
      <c r="I673" s="23">
        <v>0</v>
      </c>
    </row>
    <row r="674" spans="1:9" s="104" customFormat="1" x14ac:dyDescent="0.25">
      <c r="A674" s="51" t="s">
        <v>713</v>
      </c>
      <c r="B674" s="102">
        <v>1232949</v>
      </c>
      <c r="C674" s="26" t="s">
        <v>720</v>
      </c>
      <c r="D674" s="103">
        <v>578344.03</v>
      </c>
      <c r="F674" s="20">
        <f t="shared" si="10"/>
        <v>274956.87</v>
      </c>
      <c r="G674" s="21">
        <v>174956.87</v>
      </c>
      <c r="H674" s="22">
        <v>100000</v>
      </c>
      <c r="I674" s="23">
        <v>0</v>
      </c>
    </row>
    <row r="675" spans="1:9" s="104" customFormat="1" x14ac:dyDescent="0.25">
      <c r="A675" s="51" t="s">
        <v>713</v>
      </c>
      <c r="B675" s="102">
        <v>1228786</v>
      </c>
      <c r="C675" s="26" t="s">
        <v>721</v>
      </c>
      <c r="D675" s="103">
        <v>933031.54</v>
      </c>
      <c r="F675" s="20">
        <f t="shared" si="10"/>
        <v>953934.5</v>
      </c>
      <c r="G675" s="21">
        <v>3934.5</v>
      </c>
      <c r="H675" s="22">
        <v>950000</v>
      </c>
      <c r="I675" s="23">
        <v>0</v>
      </c>
    </row>
    <row r="676" spans="1:9" s="104" customFormat="1" x14ac:dyDescent="0.25">
      <c r="A676" s="51" t="s">
        <v>713</v>
      </c>
      <c r="B676" s="102">
        <v>1238680</v>
      </c>
      <c r="C676" s="26" t="s">
        <v>722</v>
      </c>
      <c r="D676" s="103">
        <v>7513.44</v>
      </c>
      <c r="F676" s="20">
        <f t="shared" si="10"/>
        <v>234244.5</v>
      </c>
      <c r="G676" s="21">
        <v>84244.5</v>
      </c>
      <c r="H676" s="22">
        <v>150000</v>
      </c>
      <c r="I676" s="23">
        <v>0</v>
      </c>
    </row>
    <row r="677" spans="1:9" s="104" customFormat="1" x14ac:dyDescent="0.25">
      <c r="A677" s="51" t="s">
        <v>713</v>
      </c>
      <c r="B677" s="102">
        <v>1448681</v>
      </c>
      <c r="C677" s="26" t="s">
        <v>723</v>
      </c>
      <c r="D677" s="103">
        <v>1635569.55</v>
      </c>
      <c r="F677" s="20">
        <f t="shared" si="10"/>
        <v>522122.35</v>
      </c>
      <c r="G677" s="21">
        <v>17122.349999999999</v>
      </c>
      <c r="H677" s="22">
        <v>355000</v>
      </c>
      <c r="I677" s="23">
        <v>150000</v>
      </c>
    </row>
    <row r="678" spans="1:9" s="104" customFormat="1" x14ac:dyDescent="0.25">
      <c r="A678" s="51" t="s">
        <v>713</v>
      </c>
      <c r="B678" s="102">
        <v>1239416</v>
      </c>
      <c r="C678" s="26" t="s">
        <v>724</v>
      </c>
      <c r="D678" s="103">
        <v>71352.34</v>
      </c>
      <c r="F678" s="20">
        <f t="shared" si="10"/>
        <v>20000</v>
      </c>
      <c r="G678" s="21">
        <v>0</v>
      </c>
      <c r="H678" s="22">
        <v>20000</v>
      </c>
      <c r="I678" s="23">
        <v>0</v>
      </c>
    </row>
    <row r="679" spans="1:9" s="104" customFormat="1" x14ac:dyDescent="0.25">
      <c r="A679" s="51" t="s">
        <v>713</v>
      </c>
      <c r="B679" s="102">
        <v>1227991</v>
      </c>
      <c r="C679" s="26" t="s">
        <v>725</v>
      </c>
      <c r="D679" s="103">
        <v>148029.41</v>
      </c>
      <c r="F679" s="20">
        <f t="shared" si="10"/>
        <v>204360.1</v>
      </c>
      <c r="G679" s="21">
        <v>14360.1</v>
      </c>
      <c r="H679" s="22">
        <v>190000</v>
      </c>
      <c r="I679" s="23">
        <v>0</v>
      </c>
    </row>
    <row r="680" spans="1:9" s="104" customFormat="1" x14ac:dyDescent="0.25">
      <c r="A680" s="51" t="s">
        <v>713</v>
      </c>
      <c r="B680" s="102">
        <v>1238976</v>
      </c>
      <c r="C680" s="26" t="s">
        <v>726</v>
      </c>
      <c r="D680" s="103">
        <v>121508.09</v>
      </c>
      <c r="F680" s="20">
        <f t="shared" si="10"/>
        <v>150000</v>
      </c>
      <c r="G680" s="21">
        <v>0</v>
      </c>
      <c r="H680" s="22">
        <v>150000</v>
      </c>
      <c r="I680" s="23">
        <v>0</v>
      </c>
    </row>
    <row r="681" spans="1:9" s="104" customFormat="1" x14ac:dyDescent="0.25">
      <c r="A681" s="51" t="s">
        <v>713</v>
      </c>
      <c r="B681" s="102">
        <v>1230553</v>
      </c>
      <c r="C681" s="26" t="s">
        <v>727</v>
      </c>
      <c r="D681" s="103">
        <v>463585.69</v>
      </c>
      <c r="F681" s="20">
        <f t="shared" si="10"/>
        <v>496738.38</v>
      </c>
      <c r="G681" s="21">
        <v>296738.38</v>
      </c>
      <c r="H681" s="22">
        <v>200000</v>
      </c>
      <c r="I681" s="23">
        <v>0</v>
      </c>
    </row>
    <row r="682" spans="1:9" s="104" customFormat="1" x14ac:dyDescent="0.25">
      <c r="A682" s="51" t="s">
        <v>713</v>
      </c>
      <c r="B682" s="102">
        <v>1232755</v>
      </c>
      <c r="C682" s="26" t="s">
        <v>728</v>
      </c>
      <c r="D682" s="103">
        <v>597116.11</v>
      </c>
      <c r="F682" s="20">
        <f t="shared" si="10"/>
        <v>1071844.98</v>
      </c>
      <c r="G682" s="21">
        <v>71844.98</v>
      </c>
      <c r="H682" s="22">
        <v>1000000</v>
      </c>
      <c r="I682" s="23">
        <v>0</v>
      </c>
    </row>
    <row r="683" spans="1:9" s="104" customFormat="1" x14ac:dyDescent="0.25">
      <c r="A683" s="51" t="s">
        <v>713</v>
      </c>
      <c r="B683" s="102">
        <v>1238374</v>
      </c>
      <c r="C683" s="26" t="s">
        <v>729</v>
      </c>
      <c r="D683" s="103">
        <v>386451.24</v>
      </c>
      <c r="F683" s="20">
        <f t="shared" si="10"/>
        <v>196182.5</v>
      </c>
      <c r="G683" s="21">
        <v>96182.5</v>
      </c>
      <c r="H683" s="22">
        <v>100000</v>
      </c>
      <c r="I683" s="23">
        <v>0</v>
      </c>
    </row>
    <row r="684" spans="1:9" s="104" customFormat="1" x14ac:dyDescent="0.25">
      <c r="A684" s="51" t="s">
        <v>713</v>
      </c>
      <c r="B684" s="102">
        <v>1237416</v>
      </c>
      <c r="C684" s="26" t="s">
        <v>730</v>
      </c>
      <c r="D684" s="103">
        <v>407591.83</v>
      </c>
      <c r="F684" s="20">
        <f t="shared" si="10"/>
        <v>184459.53999999998</v>
      </c>
      <c r="G684" s="21">
        <v>84459.54</v>
      </c>
      <c r="H684" s="22">
        <v>100000</v>
      </c>
      <c r="I684" s="23">
        <v>0</v>
      </c>
    </row>
    <row r="685" spans="1:9" s="104" customFormat="1" x14ac:dyDescent="0.25">
      <c r="A685" s="51" t="s">
        <v>713</v>
      </c>
      <c r="B685" s="102">
        <v>1238467</v>
      </c>
      <c r="C685" s="26" t="s">
        <v>731</v>
      </c>
      <c r="D685" s="103">
        <v>560167.17000000004</v>
      </c>
      <c r="F685" s="20">
        <f t="shared" si="10"/>
        <v>191691.29</v>
      </c>
      <c r="G685" s="21">
        <v>141691.29</v>
      </c>
      <c r="H685" s="22">
        <v>50000</v>
      </c>
      <c r="I685" s="23">
        <v>0</v>
      </c>
    </row>
    <row r="686" spans="1:9" s="104" customFormat="1" x14ac:dyDescent="0.25">
      <c r="A686" s="51" t="s">
        <v>713</v>
      </c>
      <c r="B686" s="102">
        <v>1238801</v>
      </c>
      <c r="C686" s="26" t="s">
        <v>732</v>
      </c>
      <c r="D686" s="103">
        <v>334025.7</v>
      </c>
      <c r="F686" s="20">
        <f t="shared" si="10"/>
        <v>343168.91</v>
      </c>
      <c r="G686" s="21">
        <v>293168.90999999997</v>
      </c>
      <c r="H686" s="22">
        <v>50000</v>
      </c>
      <c r="I686" s="23">
        <v>0</v>
      </c>
    </row>
    <row r="687" spans="1:9" s="104" customFormat="1" x14ac:dyDescent="0.25">
      <c r="A687" s="51" t="s">
        <v>713</v>
      </c>
      <c r="B687" s="102">
        <v>1228267</v>
      </c>
      <c r="C687" s="26" t="s">
        <v>733</v>
      </c>
      <c r="D687" s="103">
        <v>1897571.18</v>
      </c>
      <c r="F687" s="20">
        <f t="shared" si="10"/>
        <v>608885.41999999993</v>
      </c>
      <c r="G687" s="21">
        <v>408885.42</v>
      </c>
      <c r="H687" s="22">
        <v>200000</v>
      </c>
      <c r="I687" s="23">
        <v>0</v>
      </c>
    </row>
    <row r="688" spans="1:9" s="104" customFormat="1" x14ac:dyDescent="0.25">
      <c r="A688" s="51" t="s">
        <v>713</v>
      </c>
      <c r="B688" s="102">
        <v>1226323</v>
      </c>
      <c r="C688" s="26" t="s">
        <v>734</v>
      </c>
      <c r="D688" s="103">
        <v>3942.09</v>
      </c>
      <c r="F688" s="20">
        <f t="shared" si="10"/>
        <v>200000</v>
      </c>
      <c r="G688" s="21">
        <v>0</v>
      </c>
      <c r="H688" s="22">
        <v>200000</v>
      </c>
      <c r="I688" s="23">
        <v>0</v>
      </c>
    </row>
    <row r="689" spans="1:9" s="104" customFormat="1" x14ac:dyDescent="0.25">
      <c r="A689" s="51" t="s">
        <v>713</v>
      </c>
      <c r="B689" s="102">
        <v>1239460</v>
      </c>
      <c r="C689" s="26" t="s">
        <v>735</v>
      </c>
      <c r="D689" s="103">
        <v>112943.55</v>
      </c>
      <c r="F689" s="20">
        <f t="shared" si="10"/>
        <v>35000</v>
      </c>
      <c r="G689" s="21">
        <v>0</v>
      </c>
      <c r="H689" s="22">
        <v>35000</v>
      </c>
      <c r="I689" s="23">
        <v>0</v>
      </c>
    </row>
    <row r="690" spans="1:9" s="104" customFormat="1" x14ac:dyDescent="0.25">
      <c r="A690" s="51" t="s">
        <v>713</v>
      </c>
      <c r="B690" s="102">
        <v>1239249</v>
      </c>
      <c r="C690" s="26" t="s">
        <v>736</v>
      </c>
      <c r="D690" s="103">
        <v>179306.88</v>
      </c>
      <c r="F690" s="20">
        <f t="shared" si="10"/>
        <v>444762.02</v>
      </c>
      <c r="G690" s="21">
        <v>379762.02</v>
      </c>
      <c r="H690" s="22">
        <v>0</v>
      </c>
      <c r="I690" s="23">
        <v>65000</v>
      </c>
    </row>
    <row r="691" spans="1:9" s="104" customFormat="1" x14ac:dyDescent="0.25">
      <c r="A691" s="51" t="s">
        <v>713</v>
      </c>
      <c r="B691" s="102">
        <v>1237595</v>
      </c>
      <c r="C691" s="26" t="s">
        <v>737</v>
      </c>
      <c r="D691" s="103">
        <v>148812.59</v>
      </c>
      <c r="F691" s="20">
        <f t="shared" si="10"/>
        <v>102489.43</v>
      </c>
      <c r="G691" s="21">
        <v>2489.4299999999998</v>
      </c>
      <c r="H691" s="22">
        <v>100000</v>
      </c>
      <c r="I691" s="23">
        <v>0</v>
      </c>
    </row>
    <row r="692" spans="1:9" s="104" customFormat="1" x14ac:dyDescent="0.25">
      <c r="A692" s="51" t="s">
        <v>713</v>
      </c>
      <c r="B692" s="102">
        <v>1229208</v>
      </c>
      <c r="C692" s="26" t="s">
        <v>738</v>
      </c>
      <c r="D692" s="103">
        <v>128164.37</v>
      </c>
      <c r="F692" s="20">
        <f t="shared" si="10"/>
        <v>10000</v>
      </c>
      <c r="G692" s="21">
        <v>0</v>
      </c>
      <c r="H692" s="22">
        <v>10000</v>
      </c>
      <c r="I692" s="23">
        <v>0</v>
      </c>
    </row>
    <row r="693" spans="1:9" s="104" customFormat="1" x14ac:dyDescent="0.25">
      <c r="A693" s="51" t="s">
        <v>713</v>
      </c>
      <c r="B693" s="25">
        <v>1235835</v>
      </c>
      <c r="C693" s="26" t="s">
        <v>739</v>
      </c>
      <c r="D693" s="103">
        <v>103267.82</v>
      </c>
      <c r="F693" s="20">
        <f t="shared" si="10"/>
        <v>37137.300000000003</v>
      </c>
      <c r="G693" s="21">
        <v>23137.3</v>
      </c>
      <c r="H693" s="22">
        <v>14000</v>
      </c>
      <c r="I693" s="23">
        <v>0</v>
      </c>
    </row>
    <row r="694" spans="1:9" s="104" customFormat="1" x14ac:dyDescent="0.25">
      <c r="A694" s="51" t="s">
        <v>713</v>
      </c>
      <c r="B694" s="102">
        <v>1239231</v>
      </c>
      <c r="C694" s="26" t="s">
        <v>740</v>
      </c>
      <c r="D694" s="103">
        <v>96005.22</v>
      </c>
      <c r="F694" s="20">
        <f t="shared" si="10"/>
        <v>100000</v>
      </c>
      <c r="G694" s="21">
        <v>0</v>
      </c>
      <c r="H694" s="22">
        <v>0</v>
      </c>
      <c r="I694" s="23">
        <v>100000</v>
      </c>
    </row>
    <row r="695" spans="1:9" s="104" customFormat="1" x14ac:dyDescent="0.25">
      <c r="A695" s="51" t="s">
        <v>713</v>
      </c>
      <c r="B695" s="102">
        <v>1239394</v>
      </c>
      <c r="C695" s="26" t="s">
        <v>741</v>
      </c>
      <c r="D695" s="103">
        <v>69744.460000000006</v>
      </c>
      <c r="F695" s="20">
        <f t="shared" si="10"/>
        <v>25000</v>
      </c>
      <c r="G695" s="21">
        <v>0</v>
      </c>
      <c r="H695" s="22">
        <v>25000</v>
      </c>
      <c r="I695" s="23">
        <v>0</v>
      </c>
    </row>
    <row r="696" spans="1:9" s="104" customFormat="1" x14ac:dyDescent="0.25">
      <c r="A696" s="51" t="s">
        <v>713</v>
      </c>
      <c r="B696" s="102">
        <v>1239178</v>
      </c>
      <c r="C696" s="26" t="s">
        <v>742</v>
      </c>
      <c r="D696" s="103">
        <v>51553.64</v>
      </c>
      <c r="F696" s="20">
        <f t="shared" si="10"/>
        <v>50000</v>
      </c>
      <c r="G696" s="21">
        <v>0</v>
      </c>
      <c r="H696" s="22">
        <v>50000</v>
      </c>
      <c r="I696" s="23">
        <v>0</v>
      </c>
    </row>
    <row r="697" spans="1:9" s="104" customFormat="1" x14ac:dyDescent="0.25">
      <c r="A697" s="51" t="s">
        <v>713</v>
      </c>
      <c r="B697" s="102">
        <v>1238530</v>
      </c>
      <c r="C697" s="26" t="s">
        <v>743</v>
      </c>
      <c r="D697" s="103">
        <v>27938.45</v>
      </c>
      <c r="F697" s="20">
        <f t="shared" si="10"/>
        <v>103819.47</v>
      </c>
      <c r="G697" s="21">
        <v>93819.47</v>
      </c>
      <c r="H697" s="22">
        <v>10000</v>
      </c>
      <c r="I697" s="23">
        <v>0</v>
      </c>
    </row>
    <row r="698" spans="1:9" s="104" customFormat="1" x14ac:dyDescent="0.25">
      <c r="A698" s="51" t="s">
        <v>713</v>
      </c>
      <c r="B698" s="102">
        <v>1239411</v>
      </c>
      <c r="C698" s="26" t="s">
        <v>744</v>
      </c>
      <c r="D698" s="103">
        <v>22684.9</v>
      </c>
      <c r="F698" s="20">
        <f t="shared" si="10"/>
        <v>50000</v>
      </c>
      <c r="G698" s="21">
        <v>0</v>
      </c>
      <c r="H698" s="22">
        <v>0</v>
      </c>
      <c r="I698" s="23">
        <v>50000</v>
      </c>
    </row>
    <row r="699" spans="1:9" s="104" customFormat="1" x14ac:dyDescent="0.25">
      <c r="A699" s="51" t="s">
        <v>713</v>
      </c>
      <c r="B699" s="102">
        <v>1236444</v>
      </c>
      <c r="C699" s="26" t="s">
        <v>745</v>
      </c>
      <c r="D699" s="103">
        <v>22037.73</v>
      </c>
      <c r="F699" s="20">
        <f t="shared" si="10"/>
        <v>20000</v>
      </c>
      <c r="G699" s="21">
        <v>0</v>
      </c>
      <c r="H699" s="22">
        <v>0</v>
      </c>
      <c r="I699" s="23">
        <v>20000</v>
      </c>
    </row>
    <row r="700" spans="1:9" s="104" customFormat="1" x14ac:dyDescent="0.25">
      <c r="A700" s="51" t="s">
        <v>713</v>
      </c>
      <c r="B700" s="102">
        <v>1236058</v>
      </c>
      <c r="C700" s="26" t="s">
        <v>746</v>
      </c>
      <c r="D700" s="103">
        <v>20773.91</v>
      </c>
      <c r="F700" s="20">
        <f t="shared" si="10"/>
        <v>12000</v>
      </c>
      <c r="G700" s="21">
        <v>0</v>
      </c>
      <c r="H700" s="22">
        <v>12000</v>
      </c>
      <c r="I700" s="23">
        <v>0</v>
      </c>
    </row>
    <row r="701" spans="1:9" s="104" customFormat="1" x14ac:dyDescent="0.25">
      <c r="A701" s="51" t="s">
        <v>713</v>
      </c>
      <c r="B701" s="102">
        <v>1239154</v>
      </c>
      <c r="C701" s="26" t="s">
        <v>747</v>
      </c>
      <c r="D701" s="103">
        <v>11870.55</v>
      </c>
      <c r="F701" s="20">
        <f t="shared" si="10"/>
        <v>10000</v>
      </c>
      <c r="G701" s="21">
        <v>0</v>
      </c>
      <c r="H701" s="22">
        <v>10000</v>
      </c>
      <c r="I701" s="23">
        <v>0</v>
      </c>
    </row>
    <row r="702" spans="1:9" s="104" customFormat="1" x14ac:dyDescent="0.25">
      <c r="A702" s="51" t="s">
        <v>713</v>
      </c>
      <c r="B702" s="102">
        <v>1446770</v>
      </c>
      <c r="C702" s="26" t="s">
        <v>748</v>
      </c>
      <c r="D702" s="103">
        <v>29014.07</v>
      </c>
      <c r="F702" s="20">
        <f t="shared" si="10"/>
        <v>10000</v>
      </c>
      <c r="G702" s="21">
        <v>0</v>
      </c>
      <c r="H702" s="22">
        <v>10000</v>
      </c>
      <c r="I702" s="23">
        <v>0</v>
      </c>
    </row>
    <row r="703" spans="1:9" s="104" customFormat="1" x14ac:dyDescent="0.25">
      <c r="A703" s="51" t="s">
        <v>713</v>
      </c>
      <c r="B703" s="102">
        <v>1447312</v>
      </c>
      <c r="C703" s="26" t="s">
        <v>749</v>
      </c>
      <c r="D703" s="103">
        <v>17217.14</v>
      </c>
      <c r="F703" s="20">
        <f t="shared" si="10"/>
        <v>20000</v>
      </c>
      <c r="G703" s="21">
        <v>0</v>
      </c>
      <c r="H703" s="22">
        <v>20000</v>
      </c>
      <c r="I703" s="23">
        <v>0</v>
      </c>
    </row>
    <row r="704" spans="1:9" s="104" customFormat="1" x14ac:dyDescent="0.25">
      <c r="A704" s="51" t="s">
        <v>713</v>
      </c>
      <c r="B704" s="102">
        <v>1447360</v>
      </c>
      <c r="C704" s="26" t="s">
        <v>750</v>
      </c>
      <c r="D704" s="103">
        <v>4811.5200000000004</v>
      </c>
      <c r="F704" s="20">
        <f t="shared" si="10"/>
        <v>99380.97</v>
      </c>
      <c r="G704" s="21">
        <v>74380.97</v>
      </c>
      <c r="H704" s="22">
        <v>25000</v>
      </c>
      <c r="I704" s="23">
        <v>0</v>
      </c>
    </row>
    <row r="705" spans="1:9" s="104" customFormat="1" x14ac:dyDescent="0.25">
      <c r="A705" s="51" t="s">
        <v>713</v>
      </c>
      <c r="B705" s="102">
        <v>1447441</v>
      </c>
      <c r="C705" s="26" t="s">
        <v>751</v>
      </c>
      <c r="D705" s="103">
        <v>3608.64</v>
      </c>
      <c r="F705" s="20">
        <f t="shared" si="10"/>
        <v>38000</v>
      </c>
      <c r="G705" s="21">
        <v>0</v>
      </c>
      <c r="H705" s="22">
        <v>38000</v>
      </c>
      <c r="I705" s="23">
        <v>0</v>
      </c>
    </row>
    <row r="706" spans="1:9" s="104" customFormat="1" x14ac:dyDescent="0.25">
      <c r="A706" s="51" t="s">
        <v>713</v>
      </c>
      <c r="B706" s="102">
        <v>1447452</v>
      </c>
      <c r="C706" s="26" t="s">
        <v>752</v>
      </c>
      <c r="D706" s="103">
        <v>3608.64</v>
      </c>
      <c r="F706" s="20">
        <f t="shared" si="10"/>
        <v>27000</v>
      </c>
      <c r="G706" s="21">
        <v>0</v>
      </c>
      <c r="H706" s="22">
        <v>27000</v>
      </c>
      <c r="I706" s="23">
        <v>0</v>
      </c>
    </row>
    <row r="707" spans="1:9" s="104" customFormat="1" x14ac:dyDescent="0.25">
      <c r="A707" s="51" t="s">
        <v>713</v>
      </c>
      <c r="B707" s="102">
        <v>1456084</v>
      </c>
      <c r="C707" s="52" t="s">
        <v>753</v>
      </c>
      <c r="D707" s="103">
        <v>34104.199999999997</v>
      </c>
      <c r="F707" s="20">
        <f t="shared" si="10"/>
        <v>100000</v>
      </c>
      <c r="G707" s="21">
        <v>0</v>
      </c>
      <c r="H707" s="22">
        <v>0</v>
      </c>
      <c r="I707" s="23">
        <v>100000</v>
      </c>
    </row>
    <row r="708" spans="1:9" s="104" customFormat="1" x14ac:dyDescent="0.25">
      <c r="A708" s="51" t="s">
        <v>713</v>
      </c>
      <c r="B708" s="102">
        <v>1456072</v>
      </c>
      <c r="C708" s="52" t="s">
        <v>754</v>
      </c>
      <c r="D708" s="103">
        <v>94203.199999999997</v>
      </c>
      <c r="F708" s="20">
        <f t="shared" si="10"/>
        <v>20000</v>
      </c>
      <c r="G708" s="21">
        <v>0</v>
      </c>
      <c r="H708" s="22">
        <v>20000</v>
      </c>
      <c r="I708" s="23">
        <v>0</v>
      </c>
    </row>
    <row r="709" spans="1:9" s="104" customFormat="1" x14ac:dyDescent="0.25">
      <c r="A709" s="51" t="s">
        <v>713</v>
      </c>
      <c r="B709" s="102">
        <v>1456076</v>
      </c>
      <c r="C709" s="52" t="s">
        <v>755</v>
      </c>
      <c r="D709" s="103">
        <v>21411.7</v>
      </c>
      <c r="F709" s="20">
        <f t="shared" si="10"/>
        <v>10000</v>
      </c>
      <c r="G709" s="21">
        <v>0</v>
      </c>
      <c r="H709" s="22">
        <v>10000</v>
      </c>
      <c r="I709" s="23">
        <v>0</v>
      </c>
    </row>
    <row r="710" spans="1:9" s="104" customFormat="1" x14ac:dyDescent="0.25">
      <c r="A710" s="51" t="s">
        <v>713</v>
      </c>
      <c r="B710" s="102">
        <v>1456081</v>
      </c>
      <c r="C710" s="52" t="s">
        <v>756</v>
      </c>
      <c r="D710" s="103">
        <v>59057.440000000002</v>
      </c>
      <c r="F710" s="20">
        <f t="shared" si="10"/>
        <v>10000</v>
      </c>
      <c r="G710" s="21">
        <v>0</v>
      </c>
      <c r="H710" s="22">
        <v>10000</v>
      </c>
      <c r="I710" s="23">
        <v>0</v>
      </c>
    </row>
    <row r="711" spans="1:9" s="104" customFormat="1" x14ac:dyDescent="0.25">
      <c r="A711" s="51" t="s">
        <v>713</v>
      </c>
      <c r="B711" s="105">
        <v>1245722</v>
      </c>
      <c r="C711" s="106" t="s">
        <v>757</v>
      </c>
      <c r="D711" s="103">
        <v>250457.67</v>
      </c>
      <c r="F711" s="20">
        <f t="shared" si="10"/>
        <v>21037</v>
      </c>
      <c r="G711" s="21">
        <v>1037</v>
      </c>
      <c r="H711" s="22">
        <v>20000</v>
      </c>
      <c r="I711" s="23">
        <v>0</v>
      </c>
    </row>
    <row r="712" spans="1:9" s="104" customFormat="1" x14ac:dyDescent="0.25">
      <c r="A712" s="51" t="s">
        <v>713</v>
      </c>
      <c r="B712" s="107">
        <v>1444355</v>
      </c>
      <c r="C712" s="106" t="s">
        <v>758</v>
      </c>
      <c r="D712" s="103">
        <v>170863.26</v>
      </c>
      <c r="F712" s="20">
        <f t="shared" ref="F712:F775" si="11">G712+H712+I712</f>
        <v>20000</v>
      </c>
      <c r="G712" s="21">
        <v>0</v>
      </c>
      <c r="H712" s="22">
        <v>10000</v>
      </c>
      <c r="I712" s="23">
        <v>10000</v>
      </c>
    </row>
    <row r="713" spans="1:9" s="104" customFormat="1" x14ac:dyDescent="0.25">
      <c r="A713" s="51" t="s">
        <v>713</v>
      </c>
      <c r="B713" s="25">
        <v>1443679</v>
      </c>
      <c r="C713" s="106" t="s">
        <v>759</v>
      </c>
      <c r="D713" s="27"/>
      <c r="F713" s="20">
        <f t="shared" si="11"/>
        <v>15000</v>
      </c>
      <c r="G713" s="21">
        <v>0</v>
      </c>
      <c r="H713" s="22">
        <v>5000</v>
      </c>
      <c r="I713" s="23">
        <v>10000</v>
      </c>
    </row>
    <row r="714" spans="1:9" s="104" customFormat="1" x14ac:dyDescent="0.25">
      <c r="A714" s="108" t="s">
        <v>713</v>
      </c>
      <c r="B714" s="105">
        <v>1353241</v>
      </c>
      <c r="C714" s="106" t="s">
        <v>760</v>
      </c>
      <c r="F714" s="20">
        <f t="shared" si="11"/>
        <v>15000</v>
      </c>
      <c r="G714" s="21">
        <v>0</v>
      </c>
      <c r="H714" s="22">
        <v>5000</v>
      </c>
      <c r="I714" s="23">
        <v>10000</v>
      </c>
    </row>
    <row r="715" spans="1:9" s="104" customFormat="1" x14ac:dyDescent="0.25">
      <c r="A715" s="108" t="s">
        <v>713</v>
      </c>
      <c r="B715" s="105">
        <v>1445315</v>
      </c>
      <c r="C715" s="106" t="s">
        <v>761</v>
      </c>
      <c r="F715" s="20">
        <f t="shared" si="11"/>
        <v>20000</v>
      </c>
      <c r="G715" s="21">
        <v>0</v>
      </c>
      <c r="H715" s="22">
        <v>20000</v>
      </c>
      <c r="I715" s="23">
        <v>0</v>
      </c>
    </row>
    <row r="716" spans="1:9" s="104" customFormat="1" x14ac:dyDescent="0.25">
      <c r="A716" s="108" t="s">
        <v>713</v>
      </c>
      <c r="B716" s="105">
        <v>1445375</v>
      </c>
      <c r="C716" s="106" t="s">
        <v>762</v>
      </c>
      <c r="F716" s="20">
        <f t="shared" si="11"/>
        <v>200000</v>
      </c>
      <c r="G716" s="21">
        <v>0</v>
      </c>
      <c r="H716" s="22">
        <v>200000</v>
      </c>
      <c r="I716" s="23">
        <v>0</v>
      </c>
    </row>
    <row r="717" spans="1:9" x14ac:dyDescent="0.25">
      <c r="F717" s="20"/>
      <c r="G717" s="21"/>
      <c r="H717" s="22"/>
      <c r="I717" s="23"/>
    </row>
    <row r="718" spans="1:9" x14ac:dyDescent="0.25">
      <c r="A718" s="24" t="s">
        <v>763</v>
      </c>
      <c r="B718" s="52">
        <v>1231404</v>
      </c>
      <c r="C718" s="26" t="s">
        <v>764</v>
      </c>
      <c r="D718" s="109">
        <v>67532.800000000003</v>
      </c>
      <c r="F718" s="20">
        <f t="shared" si="11"/>
        <v>364424.44</v>
      </c>
      <c r="G718" s="21">
        <v>0</v>
      </c>
      <c r="H718" s="22">
        <v>100000</v>
      </c>
      <c r="I718" s="23">
        <v>264424.44</v>
      </c>
    </row>
    <row r="719" spans="1:9" ht="24" x14ac:dyDescent="0.25">
      <c r="A719" s="24" t="s">
        <v>763</v>
      </c>
      <c r="B719" s="52" t="s">
        <v>765</v>
      </c>
      <c r="C719" s="110" t="s">
        <v>766</v>
      </c>
      <c r="D719" s="109">
        <v>51248.5</v>
      </c>
      <c r="F719" s="20">
        <f t="shared" si="11"/>
        <v>460928.56</v>
      </c>
      <c r="G719" s="21">
        <v>0</v>
      </c>
      <c r="H719" s="22">
        <v>100000</v>
      </c>
      <c r="I719" s="23">
        <v>360928.56</v>
      </c>
    </row>
    <row r="720" spans="1:9" x14ac:dyDescent="0.25">
      <c r="A720" s="24" t="s">
        <v>763</v>
      </c>
      <c r="B720" s="51">
        <v>1231077</v>
      </c>
      <c r="C720" s="26" t="s">
        <v>767</v>
      </c>
      <c r="D720" s="27">
        <v>48769.91</v>
      </c>
      <c r="F720" s="20">
        <f t="shared" si="11"/>
        <v>470256.44</v>
      </c>
      <c r="G720" s="21">
        <v>0</v>
      </c>
      <c r="H720" s="22">
        <v>100000</v>
      </c>
      <c r="I720" s="23">
        <v>370256.44</v>
      </c>
    </row>
    <row r="721" spans="1:9" x14ac:dyDescent="0.25">
      <c r="A721" s="24" t="s">
        <v>763</v>
      </c>
      <c r="B721" s="51">
        <v>1227546</v>
      </c>
      <c r="C721" s="26" t="s">
        <v>768</v>
      </c>
      <c r="D721" s="27">
        <v>23545.7</v>
      </c>
      <c r="F721" s="20">
        <f t="shared" si="11"/>
        <v>500388.26</v>
      </c>
      <c r="G721" s="21">
        <v>0</v>
      </c>
      <c r="H721" s="22">
        <v>100000</v>
      </c>
      <c r="I721" s="23">
        <v>400388.26</v>
      </c>
    </row>
    <row r="722" spans="1:9" ht="24" x14ac:dyDescent="0.25">
      <c r="A722" s="24" t="s">
        <v>763</v>
      </c>
      <c r="B722" s="52" t="s">
        <v>769</v>
      </c>
      <c r="C722" s="26" t="s">
        <v>770</v>
      </c>
      <c r="D722" s="109">
        <v>51248.5</v>
      </c>
      <c r="F722" s="20">
        <f t="shared" si="11"/>
        <v>435421.58999999997</v>
      </c>
      <c r="G722" s="21">
        <v>0</v>
      </c>
      <c r="H722" s="22">
        <v>100000</v>
      </c>
      <c r="I722" s="23">
        <v>335421.58999999997</v>
      </c>
    </row>
    <row r="723" spans="1:9" x14ac:dyDescent="0.25">
      <c r="A723" s="53"/>
      <c r="F723" s="20"/>
      <c r="G723" s="21"/>
      <c r="H723" s="22"/>
      <c r="I723" s="23"/>
    </row>
    <row r="724" spans="1:9" x14ac:dyDescent="0.25">
      <c r="A724" s="53" t="s">
        <v>771</v>
      </c>
      <c r="B724" s="51">
        <v>1352698</v>
      </c>
      <c r="C724" s="26" t="s">
        <v>772</v>
      </c>
      <c r="D724" s="109">
        <v>1441.3</v>
      </c>
      <c r="F724" s="20">
        <f t="shared" si="11"/>
        <v>1461058.21</v>
      </c>
      <c r="G724" s="21">
        <v>0</v>
      </c>
      <c r="H724" s="22">
        <v>650000</v>
      </c>
      <c r="I724" s="23">
        <v>811058.21</v>
      </c>
    </row>
    <row r="725" spans="1:9" ht="15.75" customHeight="1" x14ac:dyDescent="0.25">
      <c r="A725" s="53" t="s">
        <v>771</v>
      </c>
      <c r="B725" s="51">
        <v>1352258</v>
      </c>
      <c r="C725" s="26" t="s">
        <v>773</v>
      </c>
      <c r="D725" s="109">
        <v>1441.3</v>
      </c>
      <c r="F725" s="20">
        <f t="shared" si="11"/>
        <v>19000</v>
      </c>
      <c r="G725" s="21">
        <v>0</v>
      </c>
      <c r="H725" s="22">
        <v>0</v>
      </c>
      <c r="I725" s="23">
        <v>19000</v>
      </c>
    </row>
    <row r="726" spans="1:9" x14ac:dyDescent="0.25">
      <c r="A726" s="53" t="s">
        <v>771</v>
      </c>
      <c r="B726" s="51">
        <v>1352886</v>
      </c>
      <c r="C726" s="26" t="s">
        <v>774</v>
      </c>
      <c r="D726" s="109">
        <v>3786.45</v>
      </c>
      <c r="F726" s="20">
        <f t="shared" si="11"/>
        <v>29688.1</v>
      </c>
      <c r="G726" s="21">
        <v>3788.1</v>
      </c>
      <c r="H726" s="22">
        <v>0</v>
      </c>
      <c r="I726" s="23">
        <v>25900</v>
      </c>
    </row>
    <row r="727" spans="1:9" x14ac:dyDescent="0.25">
      <c r="A727" s="53" t="s">
        <v>771</v>
      </c>
      <c r="B727" s="51">
        <v>1352879</v>
      </c>
      <c r="C727" s="26" t="s">
        <v>775</v>
      </c>
      <c r="D727" s="109">
        <v>6258.3</v>
      </c>
      <c r="F727" s="20">
        <f t="shared" si="11"/>
        <v>20900</v>
      </c>
      <c r="G727" s="21">
        <v>0</v>
      </c>
      <c r="H727" s="22">
        <v>0</v>
      </c>
      <c r="I727" s="23">
        <v>20900</v>
      </c>
    </row>
    <row r="728" spans="1:9" x14ac:dyDescent="0.25">
      <c r="A728" s="53"/>
      <c r="F728" s="20"/>
      <c r="G728" s="21"/>
      <c r="H728" s="22"/>
      <c r="I728" s="23"/>
    </row>
    <row r="729" spans="1:9" x14ac:dyDescent="0.25">
      <c r="A729" s="28" t="s">
        <v>776</v>
      </c>
      <c r="B729" s="59">
        <v>1239715</v>
      </c>
      <c r="C729" s="59" t="s">
        <v>777</v>
      </c>
      <c r="D729" s="111">
        <v>144752.15</v>
      </c>
      <c r="F729" s="20">
        <f t="shared" si="11"/>
        <v>88187.26</v>
      </c>
      <c r="G729" s="21">
        <v>83009.23</v>
      </c>
      <c r="H729" s="22">
        <v>5178.03</v>
      </c>
      <c r="I729" s="23">
        <v>0</v>
      </c>
    </row>
    <row r="730" spans="1:9" x14ac:dyDescent="0.25">
      <c r="A730" s="28" t="s">
        <v>776</v>
      </c>
      <c r="B730" s="59">
        <v>1239761</v>
      </c>
      <c r="C730" s="59" t="s">
        <v>778</v>
      </c>
      <c r="D730" s="111">
        <v>124235.1</v>
      </c>
      <c r="F730" s="20">
        <f t="shared" si="11"/>
        <v>92604.290000000008</v>
      </c>
      <c r="G730" s="21">
        <v>4201.07</v>
      </c>
      <c r="H730" s="22">
        <v>88403.22</v>
      </c>
      <c r="I730" s="23">
        <v>0</v>
      </c>
    </row>
    <row r="731" spans="1:9" x14ac:dyDescent="0.25">
      <c r="A731" s="28" t="s">
        <v>776</v>
      </c>
      <c r="B731" s="59">
        <v>1240210</v>
      </c>
      <c r="C731" s="59" t="s">
        <v>779</v>
      </c>
      <c r="D731" s="111">
        <v>118256.88</v>
      </c>
      <c r="F731" s="20">
        <f t="shared" si="11"/>
        <v>157197.98000000001</v>
      </c>
      <c r="G731" s="21">
        <v>0</v>
      </c>
      <c r="H731" s="22">
        <v>157197.98000000001</v>
      </c>
      <c r="I731" s="23">
        <v>0</v>
      </c>
    </row>
    <row r="732" spans="1:9" x14ac:dyDescent="0.25">
      <c r="A732" s="28" t="s">
        <v>776</v>
      </c>
      <c r="B732" s="59">
        <v>1240297</v>
      </c>
      <c r="C732" s="59" t="s">
        <v>780</v>
      </c>
      <c r="D732" s="111">
        <v>81722.97</v>
      </c>
      <c r="F732" s="20">
        <f t="shared" si="11"/>
        <v>116352.40999999999</v>
      </c>
      <c r="G732" s="21">
        <v>3495.76</v>
      </c>
      <c r="H732" s="22">
        <v>112856.65</v>
      </c>
      <c r="I732" s="23">
        <v>0</v>
      </c>
    </row>
    <row r="733" spans="1:9" x14ac:dyDescent="0.25">
      <c r="A733" s="28" t="s">
        <v>776</v>
      </c>
      <c r="B733" s="59">
        <v>1241577</v>
      </c>
      <c r="C733" s="59" t="s">
        <v>781</v>
      </c>
      <c r="D733" s="111">
        <v>106816.64</v>
      </c>
      <c r="F733" s="20">
        <f t="shared" si="11"/>
        <v>104635.5</v>
      </c>
      <c r="G733" s="21">
        <v>42713.63</v>
      </c>
      <c r="H733" s="22">
        <v>61921.87</v>
      </c>
      <c r="I733" s="23">
        <v>0</v>
      </c>
    </row>
    <row r="734" spans="1:9" x14ac:dyDescent="0.25">
      <c r="A734" s="28" t="s">
        <v>776</v>
      </c>
      <c r="B734" s="59">
        <v>1284947</v>
      </c>
      <c r="C734" s="59" t="s">
        <v>782</v>
      </c>
      <c r="D734" s="111">
        <v>117870.34</v>
      </c>
      <c r="F734" s="20">
        <f t="shared" si="11"/>
        <v>254830</v>
      </c>
      <c r="G734" s="21">
        <v>0</v>
      </c>
      <c r="H734" s="22">
        <v>207036</v>
      </c>
      <c r="I734" s="23">
        <v>47794</v>
      </c>
    </row>
    <row r="735" spans="1:9" x14ac:dyDescent="0.25">
      <c r="A735" s="28" t="s">
        <v>776</v>
      </c>
      <c r="B735" s="59">
        <v>1351075</v>
      </c>
      <c r="C735" s="59" t="s">
        <v>783</v>
      </c>
      <c r="D735" s="111">
        <v>97829.98</v>
      </c>
      <c r="F735" s="20">
        <f t="shared" si="11"/>
        <v>127113.9</v>
      </c>
      <c r="G735" s="21">
        <v>113750.56</v>
      </c>
      <c r="H735" s="22">
        <v>13363.34</v>
      </c>
      <c r="I735" s="23">
        <v>0</v>
      </c>
    </row>
    <row r="736" spans="1:9" x14ac:dyDescent="0.25">
      <c r="A736" s="52" t="s">
        <v>776</v>
      </c>
      <c r="B736" s="112">
        <v>1351212</v>
      </c>
      <c r="C736" s="112" t="s">
        <v>784</v>
      </c>
      <c r="D736" s="111">
        <v>23535.15</v>
      </c>
      <c r="F736" s="20">
        <f t="shared" si="11"/>
        <v>214960.99</v>
      </c>
      <c r="G736" s="21">
        <v>0</v>
      </c>
      <c r="H736" s="22">
        <v>79692.429999999993</v>
      </c>
      <c r="I736" s="23">
        <v>135268.56</v>
      </c>
    </row>
    <row r="737" spans="1:9" ht="24" x14ac:dyDescent="0.25">
      <c r="A737" s="52" t="s">
        <v>776</v>
      </c>
      <c r="B737" s="112">
        <v>1351251</v>
      </c>
      <c r="C737" s="113" t="s">
        <v>785</v>
      </c>
      <c r="D737" s="111">
        <v>106880.96000000001</v>
      </c>
      <c r="F737" s="20">
        <f t="shared" si="11"/>
        <v>133554.03</v>
      </c>
      <c r="G737" s="21">
        <v>62869.21</v>
      </c>
      <c r="H737" s="22">
        <v>70684.820000000007</v>
      </c>
      <c r="I737" s="23">
        <v>0</v>
      </c>
    </row>
    <row r="738" spans="1:9" x14ac:dyDescent="0.25">
      <c r="A738" s="52" t="s">
        <v>776</v>
      </c>
      <c r="B738" s="112">
        <v>1444793</v>
      </c>
      <c r="C738" s="112" t="s">
        <v>786</v>
      </c>
      <c r="D738" s="111">
        <v>137099.04</v>
      </c>
      <c r="E738" s="104"/>
      <c r="F738" s="20">
        <f t="shared" si="11"/>
        <v>170631.83</v>
      </c>
      <c r="G738" s="21">
        <v>0</v>
      </c>
      <c r="H738" s="22">
        <v>170631.83</v>
      </c>
      <c r="I738" s="23">
        <v>0</v>
      </c>
    </row>
    <row r="739" spans="1:9" x14ac:dyDescent="0.25">
      <c r="A739" s="52" t="s">
        <v>776</v>
      </c>
      <c r="B739" s="112">
        <v>1444827</v>
      </c>
      <c r="C739" s="112" t="s">
        <v>787</v>
      </c>
      <c r="D739" s="111">
        <v>59517.74</v>
      </c>
      <c r="F739" s="20">
        <f t="shared" si="11"/>
        <v>174402.22</v>
      </c>
      <c r="G739" s="21">
        <v>0</v>
      </c>
      <c r="H739" s="22">
        <v>174402.22</v>
      </c>
      <c r="I739" s="23">
        <v>0</v>
      </c>
    </row>
    <row r="740" spans="1:9" x14ac:dyDescent="0.25">
      <c r="A740" s="28" t="s">
        <v>776</v>
      </c>
      <c r="B740" s="59">
        <v>1444878</v>
      </c>
      <c r="C740" s="59" t="s">
        <v>788</v>
      </c>
      <c r="D740" s="111">
        <v>92879.37</v>
      </c>
      <c r="F740" s="20">
        <f t="shared" si="11"/>
        <v>88909.41</v>
      </c>
      <c r="G740" s="21">
        <v>0</v>
      </c>
      <c r="H740" s="22">
        <v>88909.41</v>
      </c>
      <c r="I740" s="23">
        <v>0</v>
      </c>
    </row>
    <row r="741" spans="1:9" x14ac:dyDescent="0.25">
      <c r="A741" s="52" t="s">
        <v>776</v>
      </c>
      <c r="B741" s="112">
        <v>1444933</v>
      </c>
      <c r="C741" s="112" t="s">
        <v>789</v>
      </c>
      <c r="D741" s="111">
        <v>38599.58</v>
      </c>
      <c r="F741" s="20">
        <f t="shared" si="11"/>
        <v>65124.71</v>
      </c>
      <c r="G741" s="21">
        <v>0</v>
      </c>
      <c r="H741" s="22">
        <v>20955.5</v>
      </c>
      <c r="I741" s="23">
        <v>44169.21</v>
      </c>
    </row>
    <row r="742" spans="1:9" x14ac:dyDescent="0.25">
      <c r="A742" s="52" t="s">
        <v>776</v>
      </c>
      <c r="B742" s="112">
        <v>1444939</v>
      </c>
      <c r="C742" s="112" t="s">
        <v>790</v>
      </c>
      <c r="D742" s="111">
        <v>204225.12</v>
      </c>
      <c r="F742" s="20">
        <f t="shared" si="11"/>
        <v>142090.04999999999</v>
      </c>
      <c r="G742" s="21">
        <v>11170.66</v>
      </c>
      <c r="H742" s="22">
        <v>130919.39</v>
      </c>
      <c r="I742" s="23">
        <v>0</v>
      </c>
    </row>
    <row r="743" spans="1:9" x14ac:dyDescent="0.25">
      <c r="A743" s="28" t="s">
        <v>776</v>
      </c>
      <c r="B743" s="59">
        <v>1445203</v>
      </c>
      <c r="C743" s="59" t="s">
        <v>791</v>
      </c>
      <c r="D743" s="111">
        <v>92265.279999999999</v>
      </c>
      <c r="F743" s="20">
        <f t="shared" si="11"/>
        <v>125357.88</v>
      </c>
      <c r="G743" s="21">
        <v>0</v>
      </c>
      <c r="H743" s="22">
        <v>125357.88</v>
      </c>
      <c r="I743" s="23">
        <v>0</v>
      </c>
    </row>
    <row r="744" spans="1:9" x14ac:dyDescent="0.25">
      <c r="A744" s="52" t="s">
        <v>776</v>
      </c>
      <c r="B744" s="112">
        <v>1445379</v>
      </c>
      <c r="C744" s="112" t="s">
        <v>792</v>
      </c>
      <c r="D744" s="111">
        <v>144697.73000000001</v>
      </c>
      <c r="F744" s="20">
        <f t="shared" si="11"/>
        <v>104424.29000000001</v>
      </c>
      <c r="G744" s="21">
        <v>0</v>
      </c>
      <c r="H744" s="22">
        <v>104424.29000000001</v>
      </c>
      <c r="I744" s="23">
        <v>0</v>
      </c>
    </row>
    <row r="745" spans="1:9" x14ac:dyDescent="0.25">
      <c r="A745" s="52" t="s">
        <v>776</v>
      </c>
      <c r="B745" s="114">
        <v>1252710</v>
      </c>
      <c r="C745" s="112" t="s">
        <v>793</v>
      </c>
      <c r="D745" s="109">
        <v>672852.47999999998</v>
      </c>
      <c r="E745" s="104"/>
      <c r="F745" s="20">
        <f t="shared" si="11"/>
        <v>1303558</v>
      </c>
      <c r="G745" s="21">
        <v>0</v>
      </c>
      <c r="H745" s="22">
        <v>790382</v>
      </c>
      <c r="I745" s="23">
        <v>513176</v>
      </c>
    </row>
    <row r="746" spans="1:9" x14ac:dyDescent="0.25">
      <c r="A746" s="28" t="s">
        <v>776</v>
      </c>
      <c r="B746" s="59">
        <v>1239040</v>
      </c>
      <c r="C746" s="59" t="s">
        <v>794</v>
      </c>
      <c r="D746" s="111">
        <v>50267.82</v>
      </c>
      <c r="F746" s="20">
        <f t="shared" si="11"/>
        <v>194246</v>
      </c>
      <c r="G746" s="21">
        <v>0</v>
      </c>
      <c r="H746" s="22">
        <v>158154</v>
      </c>
      <c r="I746" s="23">
        <v>36092</v>
      </c>
    </row>
    <row r="747" spans="1:9" x14ac:dyDescent="0.25">
      <c r="A747" s="28" t="s">
        <v>776</v>
      </c>
      <c r="B747" s="59">
        <v>1240380</v>
      </c>
      <c r="C747" s="59" t="s">
        <v>795</v>
      </c>
      <c r="D747" s="111">
        <v>46021.98</v>
      </c>
      <c r="F747" s="20">
        <f t="shared" si="11"/>
        <v>74158.209999999992</v>
      </c>
      <c r="G747" s="21">
        <v>0</v>
      </c>
      <c r="H747" s="22">
        <v>74158.209999999992</v>
      </c>
      <c r="I747" s="23">
        <v>0</v>
      </c>
    </row>
    <row r="748" spans="1:9" ht="24" x14ac:dyDescent="0.25">
      <c r="A748" s="52" t="s">
        <v>776</v>
      </c>
      <c r="B748" s="112">
        <v>1284971</v>
      </c>
      <c r="C748" s="113" t="s">
        <v>796</v>
      </c>
      <c r="D748" s="111">
        <v>70175.03</v>
      </c>
      <c r="F748" s="20">
        <f t="shared" si="11"/>
        <v>175645</v>
      </c>
      <c r="G748" s="21">
        <v>5285.04</v>
      </c>
      <c r="H748" s="22">
        <v>64835.96</v>
      </c>
      <c r="I748" s="23">
        <v>105524</v>
      </c>
    </row>
    <row r="749" spans="1:9" ht="24" x14ac:dyDescent="0.25">
      <c r="A749" s="52" t="s">
        <v>776</v>
      </c>
      <c r="B749" s="112">
        <v>1284971</v>
      </c>
      <c r="C749" s="113" t="s">
        <v>797</v>
      </c>
      <c r="D749" s="111"/>
      <c r="F749" s="20">
        <f t="shared" si="11"/>
        <v>275177.93</v>
      </c>
      <c r="G749" s="21">
        <v>0</v>
      </c>
      <c r="H749" s="22">
        <v>75890.45</v>
      </c>
      <c r="I749" s="23">
        <v>199287.47999999998</v>
      </c>
    </row>
    <row r="750" spans="1:9" x14ac:dyDescent="0.25">
      <c r="A750" s="28" t="s">
        <v>776</v>
      </c>
      <c r="B750" s="59">
        <v>1234285</v>
      </c>
      <c r="C750" s="59" t="s">
        <v>798</v>
      </c>
      <c r="D750" s="111">
        <v>61043.839999999997</v>
      </c>
      <c r="F750" s="20">
        <f t="shared" si="11"/>
        <v>191512.5</v>
      </c>
      <c r="G750" s="21">
        <v>0</v>
      </c>
      <c r="H750" s="22">
        <v>191512.5</v>
      </c>
      <c r="I750" s="23">
        <v>0</v>
      </c>
    </row>
    <row r="751" spans="1:9" x14ac:dyDescent="0.25">
      <c r="A751" s="28" t="s">
        <v>776</v>
      </c>
      <c r="B751" s="59">
        <v>1234328</v>
      </c>
      <c r="C751" s="59" t="s">
        <v>799</v>
      </c>
      <c r="D751" s="111">
        <v>60470.12</v>
      </c>
      <c r="F751" s="20">
        <f t="shared" si="11"/>
        <v>83977.05</v>
      </c>
      <c r="G751" s="21">
        <v>0</v>
      </c>
      <c r="H751" s="22">
        <v>83977.05</v>
      </c>
      <c r="I751" s="23">
        <v>0</v>
      </c>
    </row>
    <row r="752" spans="1:9" x14ac:dyDescent="0.25">
      <c r="A752" s="28" t="s">
        <v>776</v>
      </c>
      <c r="B752" s="59">
        <v>1235573</v>
      </c>
      <c r="C752" s="59" t="s">
        <v>800</v>
      </c>
      <c r="D752" s="111">
        <v>124401.99</v>
      </c>
      <c r="F752" s="20">
        <f t="shared" si="11"/>
        <v>130251.61</v>
      </c>
      <c r="G752" s="21">
        <v>0</v>
      </c>
      <c r="H752" s="22">
        <v>130251.61</v>
      </c>
      <c r="I752" s="23">
        <v>0</v>
      </c>
    </row>
    <row r="753" spans="1:9" x14ac:dyDescent="0.25">
      <c r="A753" s="28" t="s">
        <v>776</v>
      </c>
      <c r="B753" s="59">
        <v>1235933</v>
      </c>
      <c r="C753" s="59" t="s">
        <v>801</v>
      </c>
      <c r="D753" s="111">
        <v>38371.26</v>
      </c>
      <c r="F753" s="20">
        <f t="shared" si="11"/>
        <v>399986</v>
      </c>
      <c r="G753" s="21">
        <v>0</v>
      </c>
      <c r="H753" s="22">
        <v>322258</v>
      </c>
      <c r="I753" s="23">
        <v>77728</v>
      </c>
    </row>
    <row r="754" spans="1:9" x14ac:dyDescent="0.25">
      <c r="A754" s="52" t="s">
        <v>776</v>
      </c>
      <c r="B754" s="112">
        <v>1235961</v>
      </c>
      <c r="C754" s="112" t="s">
        <v>802</v>
      </c>
      <c r="D754" s="111">
        <v>86438.46</v>
      </c>
      <c r="F754" s="20">
        <f t="shared" si="11"/>
        <v>160996.15</v>
      </c>
      <c r="G754" s="21">
        <v>0</v>
      </c>
      <c r="H754" s="22">
        <v>160996.15</v>
      </c>
      <c r="I754" s="23">
        <v>0</v>
      </c>
    </row>
    <row r="755" spans="1:9" x14ac:dyDescent="0.25">
      <c r="A755" s="28" t="s">
        <v>776</v>
      </c>
      <c r="B755" s="59">
        <v>1239090</v>
      </c>
      <c r="C755" s="59" t="s">
        <v>803</v>
      </c>
      <c r="D755" s="111">
        <v>47892.94</v>
      </c>
      <c r="F755" s="20">
        <f t="shared" si="11"/>
        <v>349404</v>
      </c>
      <c r="G755" s="21">
        <v>0</v>
      </c>
      <c r="H755" s="22">
        <v>282695.2</v>
      </c>
      <c r="I755" s="23">
        <v>66708.800000000003</v>
      </c>
    </row>
    <row r="756" spans="1:9" x14ac:dyDescent="0.25">
      <c r="A756" s="28" t="s">
        <v>776</v>
      </c>
      <c r="B756" s="59">
        <v>1239530</v>
      </c>
      <c r="C756" s="59" t="s">
        <v>804</v>
      </c>
      <c r="D756" s="111">
        <v>45123.76</v>
      </c>
      <c r="F756" s="20">
        <f t="shared" si="11"/>
        <v>68856.160000000003</v>
      </c>
      <c r="G756" s="21">
        <v>0</v>
      </c>
      <c r="H756" s="22">
        <v>68856.160000000003</v>
      </c>
      <c r="I756" s="23">
        <v>0</v>
      </c>
    </row>
    <row r="757" spans="1:9" x14ac:dyDescent="0.25">
      <c r="A757" s="52" t="s">
        <v>776</v>
      </c>
      <c r="B757" s="112">
        <v>1239558</v>
      </c>
      <c r="C757" s="112" t="s">
        <v>805</v>
      </c>
      <c r="D757" s="111">
        <v>113262.5</v>
      </c>
      <c r="F757" s="20">
        <f t="shared" si="11"/>
        <v>285957.49000000005</v>
      </c>
      <c r="G757" s="21">
        <v>0</v>
      </c>
      <c r="H757" s="22">
        <v>285957.49000000005</v>
      </c>
      <c r="I757" s="23">
        <v>0</v>
      </c>
    </row>
    <row r="758" spans="1:9" x14ac:dyDescent="0.25">
      <c r="A758" s="28" t="s">
        <v>776</v>
      </c>
      <c r="B758" s="59">
        <v>1242103</v>
      </c>
      <c r="C758" s="59" t="s">
        <v>806</v>
      </c>
      <c r="D758" s="111">
        <v>103335.13</v>
      </c>
      <c r="F758" s="20">
        <f t="shared" si="11"/>
        <v>83793.48000000001</v>
      </c>
      <c r="G758" s="21">
        <v>17104.04</v>
      </c>
      <c r="H758" s="22">
        <v>66689.440000000002</v>
      </c>
      <c r="I758" s="23">
        <v>0</v>
      </c>
    </row>
    <row r="759" spans="1:9" x14ac:dyDescent="0.25">
      <c r="A759" s="28" t="s">
        <v>776</v>
      </c>
      <c r="B759" s="59">
        <v>1250992</v>
      </c>
      <c r="C759" s="59" t="s">
        <v>807</v>
      </c>
      <c r="D759" s="111">
        <v>179587.08</v>
      </c>
      <c r="F759" s="20">
        <f t="shared" si="11"/>
        <v>146630</v>
      </c>
      <c r="G759" s="21">
        <v>0</v>
      </c>
      <c r="H759" s="22">
        <v>120354</v>
      </c>
      <c r="I759" s="23">
        <v>26276</v>
      </c>
    </row>
    <row r="760" spans="1:9" x14ac:dyDescent="0.25">
      <c r="A760" s="28" t="s">
        <v>776</v>
      </c>
      <c r="B760" s="59">
        <v>1251091</v>
      </c>
      <c r="C760" s="59" t="s">
        <v>808</v>
      </c>
      <c r="D760" s="111">
        <v>101286.51</v>
      </c>
      <c r="F760" s="20">
        <f t="shared" si="11"/>
        <v>136574.39999999999</v>
      </c>
      <c r="G760" s="21">
        <v>4579.1499999999996</v>
      </c>
      <c r="H760" s="22">
        <v>131995.25</v>
      </c>
      <c r="I760" s="23">
        <v>0</v>
      </c>
    </row>
    <row r="761" spans="1:9" x14ac:dyDescent="0.25">
      <c r="A761" s="28" t="s">
        <v>776</v>
      </c>
      <c r="B761" s="112">
        <v>1251095</v>
      </c>
      <c r="C761" s="112" t="s">
        <v>809</v>
      </c>
      <c r="D761" s="111">
        <v>266640.40000000002</v>
      </c>
      <c r="F761" s="20">
        <f t="shared" si="11"/>
        <v>395818.62</v>
      </c>
      <c r="G761" s="21">
        <v>0</v>
      </c>
      <c r="H761" s="22">
        <v>110796</v>
      </c>
      <c r="I761" s="23">
        <v>285022.62</v>
      </c>
    </row>
    <row r="762" spans="1:9" ht="24" x14ac:dyDescent="0.25">
      <c r="A762" s="52" t="s">
        <v>776</v>
      </c>
      <c r="B762" s="112">
        <v>1351716</v>
      </c>
      <c r="C762" s="113" t="s">
        <v>810</v>
      </c>
      <c r="D762" s="111">
        <v>200094.65</v>
      </c>
      <c r="F762" s="20">
        <f t="shared" si="11"/>
        <v>114060.09</v>
      </c>
      <c r="G762" s="21">
        <v>0</v>
      </c>
      <c r="H762" s="22">
        <v>114060.09</v>
      </c>
      <c r="I762" s="23">
        <v>0</v>
      </c>
    </row>
    <row r="763" spans="1:9" x14ac:dyDescent="0.25">
      <c r="A763" s="28" t="s">
        <v>776</v>
      </c>
      <c r="B763" s="59">
        <v>1352026</v>
      </c>
      <c r="C763" s="59" t="s">
        <v>811</v>
      </c>
      <c r="D763" s="111">
        <v>136778.92000000001</v>
      </c>
      <c r="F763" s="20">
        <f t="shared" si="11"/>
        <v>114734.51999999999</v>
      </c>
      <c r="G763" s="21">
        <v>0</v>
      </c>
      <c r="H763" s="22">
        <v>9699</v>
      </c>
      <c r="I763" s="23">
        <v>105035.51999999999</v>
      </c>
    </row>
    <row r="764" spans="1:9" x14ac:dyDescent="0.25">
      <c r="A764" s="28" t="s">
        <v>776</v>
      </c>
      <c r="B764" s="59">
        <v>1352314</v>
      </c>
      <c r="C764" s="59" t="s">
        <v>812</v>
      </c>
      <c r="D764" s="111">
        <v>94795.92</v>
      </c>
      <c r="F764" s="20">
        <f t="shared" si="11"/>
        <v>70896.92</v>
      </c>
      <c r="G764" s="21">
        <v>12268.64</v>
      </c>
      <c r="H764" s="22">
        <v>58628.28</v>
      </c>
      <c r="I764" s="23">
        <v>0</v>
      </c>
    </row>
    <row r="765" spans="1:9" x14ac:dyDescent="0.25">
      <c r="A765" s="52" t="s">
        <v>776</v>
      </c>
      <c r="B765" s="112">
        <v>1352335</v>
      </c>
      <c r="C765" s="112" t="s">
        <v>813</v>
      </c>
      <c r="D765" s="111">
        <v>155119.28</v>
      </c>
      <c r="F765" s="20">
        <f t="shared" si="11"/>
        <v>147966.82999999999</v>
      </c>
      <c r="G765" s="21">
        <v>0</v>
      </c>
      <c r="H765" s="22">
        <v>147966.82999999999</v>
      </c>
      <c r="I765" s="23">
        <v>0</v>
      </c>
    </row>
    <row r="766" spans="1:9" x14ac:dyDescent="0.25">
      <c r="A766" s="52" t="s">
        <v>776</v>
      </c>
      <c r="B766" s="112">
        <v>1352496</v>
      </c>
      <c r="C766" s="112" t="s">
        <v>814</v>
      </c>
      <c r="D766" s="111">
        <v>48834.51</v>
      </c>
      <c r="F766" s="20">
        <f t="shared" si="11"/>
        <v>93541.659999999989</v>
      </c>
      <c r="G766" s="21">
        <v>0</v>
      </c>
      <c r="H766" s="22">
        <v>93541.659999999989</v>
      </c>
      <c r="I766" s="23">
        <v>0</v>
      </c>
    </row>
    <row r="767" spans="1:9" x14ac:dyDescent="0.25">
      <c r="A767" s="28" t="s">
        <v>776</v>
      </c>
      <c r="B767" s="59">
        <v>1352689</v>
      </c>
      <c r="C767" s="59" t="s">
        <v>815</v>
      </c>
      <c r="D767" s="111">
        <v>61424.68</v>
      </c>
      <c r="F767" s="20">
        <f t="shared" si="11"/>
        <v>119984.26</v>
      </c>
      <c r="G767" s="21">
        <v>0</v>
      </c>
      <c r="H767" s="22">
        <v>119984.26</v>
      </c>
      <c r="I767" s="23">
        <v>0</v>
      </c>
    </row>
    <row r="768" spans="1:9" x14ac:dyDescent="0.25">
      <c r="A768" s="28" t="s">
        <v>776</v>
      </c>
      <c r="B768" s="59">
        <v>1352814</v>
      </c>
      <c r="C768" s="59" t="s">
        <v>816</v>
      </c>
      <c r="D768" s="111">
        <v>238070.98</v>
      </c>
      <c r="F768" s="20">
        <f t="shared" si="11"/>
        <v>193674.23999999999</v>
      </c>
      <c r="G768" s="21">
        <v>0</v>
      </c>
      <c r="H768" s="22">
        <v>193674.23999999999</v>
      </c>
      <c r="I768" s="23">
        <v>0</v>
      </c>
    </row>
    <row r="769" spans="1:9" x14ac:dyDescent="0.25">
      <c r="F769" s="20"/>
      <c r="G769" s="21"/>
      <c r="H769" s="22"/>
      <c r="I769" s="23"/>
    </row>
    <row r="770" spans="1:9" x14ac:dyDescent="0.25">
      <c r="A770" s="24" t="s">
        <v>817</v>
      </c>
      <c r="B770" s="34">
        <v>1444499</v>
      </c>
      <c r="C770" s="35" t="s">
        <v>818</v>
      </c>
      <c r="D770" s="115">
        <v>1781.25</v>
      </c>
      <c r="F770" s="20">
        <f t="shared" si="11"/>
        <v>219408.02</v>
      </c>
      <c r="G770" s="21">
        <v>24408.02</v>
      </c>
      <c r="H770" s="22">
        <v>190000</v>
      </c>
      <c r="I770" s="23">
        <v>5000</v>
      </c>
    </row>
    <row r="771" spans="1:9" x14ac:dyDescent="0.25">
      <c r="A771" s="24" t="s">
        <v>817</v>
      </c>
      <c r="B771" s="34">
        <v>1445248</v>
      </c>
      <c r="C771" s="35" t="s">
        <v>819</v>
      </c>
      <c r="D771" s="115">
        <v>68182.22</v>
      </c>
      <c r="F771" s="20">
        <f t="shared" si="11"/>
        <v>100000</v>
      </c>
      <c r="G771" s="21">
        <v>0</v>
      </c>
      <c r="H771" s="22">
        <v>95000</v>
      </c>
      <c r="I771" s="23">
        <v>5000</v>
      </c>
    </row>
    <row r="772" spans="1:9" x14ac:dyDescent="0.25">
      <c r="A772" s="24" t="s">
        <v>817</v>
      </c>
      <c r="B772" s="34">
        <v>1242710</v>
      </c>
      <c r="C772" s="35" t="s">
        <v>820</v>
      </c>
      <c r="D772" s="115">
        <v>271913.95</v>
      </c>
      <c r="F772" s="20">
        <f t="shared" si="11"/>
        <v>113737.29</v>
      </c>
      <c r="G772" s="21">
        <v>103737.29</v>
      </c>
      <c r="H772" s="22">
        <v>10000</v>
      </c>
      <c r="I772" s="23">
        <v>0</v>
      </c>
    </row>
    <row r="773" spans="1:9" x14ac:dyDescent="0.25">
      <c r="A773" s="24" t="s">
        <v>817</v>
      </c>
      <c r="B773" s="34">
        <v>1245217</v>
      </c>
      <c r="C773" s="35" t="s">
        <v>821</v>
      </c>
      <c r="D773" s="115">
        <v>295701.76000000001</v>
      </c>
      <c r="F773" s="20">
        <f t="shared" si="11"/>
        <v>2586499.21</v>
      </c>
      <c r="G773" s="21">
        <v>86499.21</v>
      </c>
      <c r="H773" s="22">
        <v>0</v>
      </c>
      <c r="I773" s="23">
        <v>2500000</v>
      </c>
    </row>
    <row r="774" spans="1:9" x14ac:dyDescent="0.25">
      <c r="A774" s="24" t="s">
        <v>817</v>
      </c>
      <c r="B774" s="34">
        <v>1250896</v>
      </c>
      <c r="C774" s="35" t="s">
        <v>822</v>
      </c>
      <c r="D774" s="115">
        <v>3160405.72</v>
      </c>
      <c r="F774" s="20">
        <f t="shared" si="11"/>
        <v>4453915.28</v>
      </c>
      <c r="G774" s="21">
        <v>153915.28</v>
      </c>
      <c r="H774" s="22">
        <v>400000</v>
      </c>
      <c r="I774" s="23">
        <v>3900000</v>
      </c>
    </row>
    <row r="775" spans="1:9" x14ac:dyDescent="0.25">
      <c r="A775" s="24" t="s">
        <v>817</v>
      </c>
      <c r="B775" s="34">
        <v>1251019</v>
      </c>
      <c r="C775" s="35" t="s">
        <v>823</v>
      </c>
      <c r="D775" s="115">
        <v>827980.93</v>
      </c>
      <c r="F775" s="20">
        <f t="shared" si="11"/>
        <v>876635.52</v>
      </c>
      <c r="G775" s="21">
        <v>26635.52</v>
      </c>
      <c r="H775" s="22">
        <v>840000</v>
      </c>
      <c r="I775" s="23">
        <v>10000</v>
      </c>
    </row>
    <row r="776" spans="1:9" x14ac:dyDescent="0.25">
      <c r="A776" s="24" t="s">
        <v>817</v>
      </c>
      <c r="B776" s="34">
        <v>1272507</v>
      </c>
      <c r="C776" s="35" t="s">
        <v>824</v>
      </c>
      <c r="D776" s="115">
        <v>1412185.86</v>
      </c>
      <c r="F776" s="20">
        <f t="shared" ref="F776:F839" si="12">G776+H776+I776</f>
        <v>4055780.63</v>
      </c>
      <c r="G776" s="21">
        <v>5780.63</v>
      </c>
      <c r="H776" s="22">
        <v>1600000</v>
      </c>
      <c r="I776" s="23">
        <v>2450000</v>
      </c>
    </row>
    <row r="777" spans="1:9" x14ac:dyDescent="0.25">
      <c r="A777" s="24" t="s">
        <v>817</v>
      </c>
      <c r="B777" s="34">
        <v>1443736</v>
      </c>
      <c r="C777" s="35" t="s">
        <v>825</v>
      </c>
      <c r="D777" s="115">
        <v>904697.19</v>
      </c>
      <c r="F777" s="20">
        <f t="shared" si="12"/>
        <v>2383004.5699999998</v>
      </c>
      <c r="G777" s="21">
        <v>33330.57</v>
      </c>
      <c r="H777" s="22">
        <v>2349674</v>
      </c>
      <c r="I777" s="23">
        <v>0</v>
      </c>
    </row>
    <row r="778" spans="1:9" x14ac:dyDescent="0.25">
      <c r="A778" s="24" t="s">
        <v>817</v>
      </c>
      <c r="B778" s="34">
        <v>1456398</v>
      </c>
      <c r="C778" s="51" t="s">
        <v>826</v>
      </c>
      <c r="D778" s="115">
        <v>48918.35</v>
      </c>
      <c r="F778" s="20">
        <f t="shared" si="12"/>
        <v>144052.4</v>
      </c>
      <c r="G778" s="21">
        <v>9052.4</v>
      </c>
      <c r="H778" s="22">
        <v>135000</v>
      </c>
      <c r="I778" s="23">
        <v>0</v>
      </c>
    </row>
    <row r="779" spans="1:9" x14ac:dyDescent="0.25">
      <c r="A779" s="24" t="s">
        <v>817</v>
      </c>
      <c r="B779" s="34">
        <v>1456399</v>
      </c>
      <c r="C779" s="24" t="s">
        <v>827</v>
      </c>
      <c r="D779" s="115">
        <v>323275</v>
      </c>
      <c r="F779" s="20">
        <f t="shared" si="12"/>
        <v>650000</v>
      </c>
      <c r="G779" s="21">
        <v>0</v>
      </c>
      <c r="H779" s="22">
        <v>640000</v>
      </c>
      <c r="I779" s="23">
        <v>10000</v>
      </c>
    </row>
    <row r="780" spans="1:9" x14ac:dyDescent="0.25">
      <c r="A780" s="24" t="s">
        <v>817</v>
      </c>
      <c r="B780" s="34">
        <v>1240546</v>
      </c>
      <c r="C780" s="24" t="s">
        <v>828</v>
      </c>
      <c r="D780" s="115">
        <v>649.5</v>
      </c>
      <c r="F780" s="20">
        <f t="shared" si="12"/>
        <v>40000</v>
      </c>
      <c r="G780" s="21">
        <v>0</v>
      </c>
      <c r="H780" s="22">
        <v>40000</v>
      </c>
      <c r="I780" s="23">
        <v>0</v>
      </c>
    </row>
    <row r="781" spans="1:9" x14ac:dyDescent="0.25">
      <c r="A781" s="24" t="s">
        <v>817</v>
      </c>
      <c r="B781" s="34">
        <v>1456401</v>
      </c>
      <c r="C781" s="51" t="s">
        <v>829</v>
      </c>
      <c r="D781" s="115">
        <v>93737.4</v>
      </c>
      <c r="F781" s="20">
        <f t="shared" si="12"/>
        <v>625000</v>
      </c>
      <c r="G781" s="21">
        <v>0</v>
      </c>
      <c r="H781" s="22">
        <v>400000</v>
      </c>
      <c r="I781" s="23">
        <v>225000</v>
      </c>
    </row>
    <row r="782" spans="1:9" x14ac:dyDescent="0.25">
      <c r="A782" s="24" t="s">
        <v>817</v>
      </c>
      <c r="B782" s="34">
        <v>1234952</v>
      </c>
      <c r="C782" s="35" t="s">
        <v>830</v>
      </c>
      <c r="D782" s="115">
        <v>209058.05</v>
      </c>
      <c r="F782" s="20">
        <f t="shared" si="12"/>
        <v>613664.72</v>
      </c>
      <c r="G782" s="21">
        <v>198664.72</v>
      </c>
      <c r="H782" s="22">
        <v>410000</v>
      </c>
      <c r="I782" s="23">
        <v>5000</v>
      </c>
    </row>
    <row r="783" spans="1:9" x14ac:dyDescent="0.25">
      <c r="A783" s="24" t="s">
        <v>817</v>
      </c>
      <c r="B783" s="34">
        <v>1235445</v>
      </c>
      <c r="C783" s="35" t="s">
        <v>831</v>
      </c>
      <c r="D783" s="115">
        <v>19238.259999999998</v>
      </c>
      <c r="F783" s="20">
        <f t="shared" si="12"/>
        <v>274241.5</v>
      </c>
      <c r="G783" s="21">
        <v>9241.5</v>
      </c>
      <c r="H783" s="22">
        <v>260000</v>
      </c>
      <c r="I783" s="23">
        <v>5000</v>
      </c>
    </row>
    <row r="784" spans="1:9" x14ac:dyDescent="0.25">
      <c r="A784" s="24" t="s">
        <v>817</v>
      </c>
      <c r="B784" s="34">
        <v>1241067</v>
      </c>
      <c r="C784" s="35" t="s">
        <v>832</v>
      </c>
      <c r="D784" s="115">
        <v>12290.7</v>
      </c>
      <c r="F784" s="20">
        <f t="shared" si="12"/>
        <v>467442</v>
      </c>
      <c r="G784" s="21">
        <v>7442</v>
      </c>
      <c r="H784" s="22">
        <v>458000</v>
      </c>
      <c r="I784" s="23">
        <v>2000</v>
      </c>
    </row>
    <row r="785" spans="1:9" x14ac:dyDescent="0.25">
      <c r="A785" s="24" t="s">
        <v>817</v>
      </c>
      <c r="B785" s="34">
        <v>1251063</v>
      </c>
      <c r="C785" s="35" t="s">
        <v>833</v>
      </c>
      <c r="D785" s="115">
        <v>258071.98</v>
      </c>
      <c r="F785" s="20">
        <f t="shared" si="12"/>
        <v>400000</v>
      </c>
      <c r="G785" s="21">
        <v>0</v>
      </c>
      <c r="H785" s="22">
        <v>0</v>
      </c>
      <c r="I785" s="23">
        <v>400000</v>
      </c>
    </row>
    <row r="786" spans="1:9" x14ac:dyDescent="0.25">
      <c r="A786" s="24" t="s">
        <v>834</v>
      </c>
      <c r="B786" s="25">
        <v>1456404</v>
      </c>
      <c r="C786" s="26" t="s">
        <v>835</v>
      </c>
      <c r="D786" s="27">
        <v>278131.09999999998</v>
      </c>
      <c r="F786" s="20">
        <f t="shared" si="12"/>
        <v>178791.59</v>
      </c>
      <c r="G786" s="21">
        <v>128791.59</v>
      </c>
      <c r="H786" s="22">
        <v>50000</v>
      </c>
      <c r="I786" s="23">
        <v>0</v>
      </c>
    </row>
    <row r="787" spans="1:9" x14ac:dyDescent="0.25">
      <c r="A787" s="24" t="s">
        <v>834</v>
      </c>
      <c r="B787" s="25">
        <v>1235462</v>
      </c>
      <c r="C787" s="26" t="s">
        <v>836</v>
      </c>
      <c r="D787" s="27">
        <v>188594.44</v>
      </c>
      <c r="F787" s="20">
        <f t="shared" si="12"/>
        <v>276432.98</v>
      </c>
      <c r="G787" s="21">
        <v>236432.98</v>
      </c>
      <c r="H787" s="22">
        <v>40000</v>
      </c>
      <c r="I787" s="23">
        <v>0</v>
      </c>
    </row>
    <row r="788" spans="1:9" x14ac:dyDescent="0.25">
      <c r="A788" s="24" t="s">
        <v>834</v>
      </c>
      <c r="B788" s="25">
        <v>1235391</v>
      </c>
      <c r="C788" s="26" t="s">
        <v>837</v>
      </c>
      <c r="D788" s="27">
        <v>52501.35</v>
      </c>
      <c r="F788" s="20">
        <f t="shared" si="12"/>
        <v>193431.5</v>
      </c>
      <c r="G788" s="21">
        <v>68431.5</v>
      </c>
      <c r="H788" s="22">
        <v>120000</v>
      </c>
      <c r="I788" s="23">
        <v>5000</v>
      </c>
    </row>
    <row r="789" spans="1:9" x14ac:dyDescent="0.25">
      <c r="A789" s="24" t="s">
        <v>834</v>
      </c>
      <c r="B789" s="25">
        <v>1236032</v>
      </c>
      <c r="C789" s="26" t="s">
        <v>838</v>
      </c>
      <c r="D789" s="27">
        <v>13081.43</v>
      </c>
      <c r="F789" s="20">
        <f t="shared" si="12"/>
        <v>133296.47</v>
      </c>
      <c r="G789" s="21">
        <v>33296.47</v>
      </c>
      <c r="H789" s="22">
        <v>98000</v>
      </c>
      <c r="I789" s="23">
        <v>2000</v>
      </c>
    </row>
    <row r="790" spans="1:9" x14ac:dyDescent="0.25">
      <c r="A790" s="24" t="s">
        <v>834</v>
      </c>
      <c r="B790" s="25">
        <v>1236082</v>
      </c>
      <c r="C790" s="26" t="s">
        <v>839</v>
      </c>
      <c r="D790" s="27">
        <v>17968.669999999998</v>
      </c>
      <c r="F790" s="20">
        <f t="shared" si="12"/>
        <v>35000</v>
      </c>
      <c r="G790" s="21">
        <v>0</v>
      </c>
      <c r="H790" s="22">
        <v>35000</v>
      </c>
      <c r="I790" s="23">
        <v>0</v>
      </c>
    </row>
    <row r="791" spans="1:9" x14ac:dyDescent="0.25">
      <c r="A791" s="24" t="s">
        <v>834</v>
      </c>
      <c r="B791" s="25">
        <v>1239931</v>
      </c>
      <c r="C791" s="26" t="s">
        <v>840</v>
      </c>
      <c r="D791" s="27">
        <v>36754.06</v>
      </c>
      <c r="F791" s="20">
        <f t="shared" si="12"/>
        <v>80000</v>
      </c>
      <c r="G791" s="21">
        <v>0</v>
      </c>
      <c r="H791" s="22">
        <v>80000</v>
      </c>
      <c r="I791" s="23">
        <v>0</v>
      </c>
    </row>
    <row r="792" spans="1:9" x14ac:dyDescent="0.25">
      <c r="A792" s="24" t="s">
        <v>834</v>
      </c>
      <c r="B792" s="25">
        <v>1239745</v>
      </c>
      <c r="C792" s="26" t="s">
        <v>841</v>
      </c>
      <c r="D792" s="27">
        <v>9922.84</v>
      </c>
      <c r="F792" s="20">
        <f t="shared" si="12"/>
        <v>215277.01</v>
      </c>
      <c r="G792" s="21">
        <v>15277.01</v>
      </c>
      <c r="H792" s="22">
        <v>195000</v>
      </c>
      <c r="I792" s="23">
        <v>5000</v>
      </c>
    </row>
    <row r="793" spans="1:9" x14ac:dyDescent="0.25">
      <c r="A793" s="24" t="s">
        <v>834</v>
      </c>
      <c r="B793" s="25">
        <v>1444376</v>
      </c>
      <c r="C793" s="26" t="s">
        <v>842</v>
      </c>
      <c r="D793" s="27">
        <v>2208.48</v>
      </c>
      <c r="F793" s="20">
        <f t="shared" si="12"/>
        <v>260164.84</v>
      </c>
      <c r="G793" s="21">
        <v>20164.84</v>
      </c>
      <c r="H793" s="22">
        <v>230000</v>
      </c>
      <c r="I793" s="23">
        <v>10000</v>
      </c>
    </row>
    <row r="794" spans="1:9" x14ac:dyDescent="0.25">
      <c r="A794" s="24" t="s">
        <v>834</v>
      </c>
      <c r="B794" s="25">
        <v>1444441</v>
      </c>
      <c r="C794" s="26" t="s">
        <v>843</v>
      </c>
      <c r="D794" s="27">
        <v>1129.24</v>
      </c>
      <c r="F794" s="20">
        <f t="shared" si="12"/>
        <v>422948.45</v>
      </c>
      <c r="G794" s="21">
        <v>12948.45</v>
      </c>
      <c r="H794" s="22">
        <v>405000</v>
      </c>
      <c r="I794" s="23">
        <v>5000</v>
      </c>
    </row>
    <row r="795" spans="1:9" x14ac:dyDescent="0.25">
      <c r="A795" s="24" t="s">
        <v>834</v>
      </c>
      <c r="B795" s="25">
        <v>1239844</v>
      </c>
      <c r="C795" s="26" t="s">
        <v>844</v>
      </c>
      <c r="D795" s="27">
        <v>19868.419999999998</v>
      </c>
      <c r="F795" s="20">
        <f t="shared" si="12"/>
        <v>20681.189999999999</v>
      </c>
      <c r="G795" s="21">
        <v>681.19</v>
      </c>
      <c r="H795" s="22">
        <v>20000</v>
      </c>
      <c r="I795" s="23">
        <v>0</v>
      </c>
    </row>
    <row r="796" spans="1:9" x14ac:dyDescent="0.25">
      <c r="A796" s="24" t="s">
        <v>834</v>
      </c>
      <c r="B796" s="25">
        <v>1456392</v>
      </c>
      <c r="C796" s="26" t="s">
        <v>845</v>
      </c>
      <c r="D796" s="27">
        <v>166806.79999999999</v>
      </c>
      <c r="F796" s="20">
        <f t="shared" si="12"/>
        <v>161342</v>
      </c>
      <c r="G796" s="21">
        <v>1342</v>
      </c>
      <c r="H796" s="22">
        <v>160000</v>
      </c>
      <c r="I796" s="23">
        <v>0</v>
      </c>
    </row>
    <row r="797" spans="1:9" x14ac:dyDescent="0.25">
      <c r="A797" s="24" t="s">
        <v>834</v>
      </c>
      <c r="B797" s="25">
        <v>1456393</v>
      </c>
      <c r="C797" s="26" t="s">
        <v>846</v>
      </c>
      <c r="D797" s="27">
        <v>2074782.55</v>
      </c>
      <c r="F797" s="20">
        <f t="shared" si="12"/>
        <v>961638.8</v>
      </c>
      <c r="G797" s="21">
        <v>11638.8</v>
      </c>
      <c r="H797" s="22">
        <v>600000</v>
      </c>
      <c r="I797" s="23">
        <v>350000</v>
      </c>
    </row>
    <row r="798" spans="1:9" x14ac:dyDescent="0.25">
      <c r="F798" s="20"/>
      <c r="G798" s="21"/>
      <c r="H798" s="22"/>
      <c r="I798" s="23"/>
    </row>
    <row r="799" spans="1:9" x14ac:dyDescent="0.25">
      <c r="A799" s="24" t="s">
        <v>847</v>
      </c>
      <c r="B799" s="24">
        <v>1230327</v>
      </c>
      <c r="C799" s="28" t="s">
        <v>848</v>
      </c>
      <c r="D799" s="29">
        <v>1870005.82</v>
      </c>
      <c r="F799" s="20">
        <f t="shared" si="12"/>
        <v>2751886.52</v>
      </c>
      <c r="G799" s="21">
        <v>30729.360000000001</v>
      </c>
      <c r="H799" s="22">
        <v>674000</v>
      </c>
      <c r="I799" s="23">
        <v>2047157.16</v>
      </c>
    </row>
    <row r="800" spans="1:9" x14ac:dyDescent="0.25">
      <c r="A800" s="24" t="s">
        <v>847</v>
      </c>
      <c r="B800" s="24">
        <v>1229812</v>
      </c>
      <c r="C800" s="28" t="s">
        <v>849</v>
      </c>
      <c r="D800" s="29">
        <v>980885.18</v>
      </c>
      <c r="F800" s="20">
        <f t="shared" si="12"/>
        <v>942490.92999999993</v>
      </c>
      <c r="G800" s="21">
        <v>267997.93</v>
      </c>
      <c r="H800" s="22">
        <v>674493</v>
      </c>
      <c r="I800" s="23">
        <v>0</v>
      </c>
    </row>
    <row r="801" spans="1:9" x14ac:dyDescent="0.25">
      <c r="A801" s="24" t="s">
        <v>847</v>
      </c>
      <c r="B801" s="24">
        <v>1230619</v>
      </c>
      <c r="C801" s="28" t="s">
        <v>850</v>
      </c>
      <c r="D801" s="29">
        <v>102271.79</v>
      </c>
      <c r="F801" s="20">
        <f t="shared" si="12"/>
        <v>505327.01</v>
      </c>
      <c r="G801" s="21">
        <v>74179.009999999995</v>
      </c>
      <c r="H801" s="22">
        <v>0</v>
      </c>
      <c r="I801" s="23">
        <v>431148</v>
      </c>
    </row>
    <row r="802" spans="1:9" x14ac:dyDescent="0.25">
      <c r="A802" s="24" t="s">
        <v>847</v>
      </c>
      <c r="B802" s="24">
        <v>1230014</v>
      </c>
      <c r="C802" s="28" t="s">
        <v>851</v>
      </c>
      <c r="D802" s="29">
        <v>647854.43999999994</v>
      </c>
      <c r="F802" s="20">
        <f t="shared" si="12"/>
        <v>1316871.3500000001</v>
      </c>
      <c r="G802" s="21">
        <v>39406</v>
      </c>
      <c r="H802" s="22">
        <v>0</v>
      </c>
      <c r="I802" s="23">
        <v>1277465.3500000001</v>
      </c>
    </row>
    <row r="803" spans="1:9" x14ac:dyDescent="0.25">
      <c r="A803" s="24" t="s">
        <v>847</v>
      </c>
      <c r="B803" s="24">
        <v>1230268</v>
      </c>
      <c r="C803" s="28" t="s">
        <v>852</v>
      </c>
      <c r="D803" s="29">
        <v>229297.55</v>
      </c>
      <c r="F803" s="20">
        <f t="shared" si="12"/>
        <v>236169.61</v>
      </c>
      <c r="G803" s="21">
        <v>141169.60999999999</v>
      </c>
      <c r="H803" s="22">
        <v>95000</v>
      </c>
      <c r="I803" s="23">
        <v>0</v>
      </c>
    </row>
    <row r="804" spans="1:9" x14ac:dyDescent="0.25">
      <c r="A804" s="24" t="s">
        <v>847</v>
      </c>
      <c r="B804" s="50">
        <v>1230316</v>
      </c>
      <c r="C804" s="28" t="s">
        <v>853</v>
      </c>
      <c r="D804" s="29">
        <v>132213.04999999999</v>
      </c>
      <c r="F804" s="20">
        <f t="shared" si="12"/>
        <v>135128</v>
      </c>
      <c r="G804" s="21">
        <v>48679.19</v>
      </c>
      <c r="H804" s="22">
        <v>86448.81</v>
      </c>
      <c r="I804" s="23">
        <v>0</v>
      </c>
    </row>
    <row r="805" spans="1:9" x14ac:dyDescent="0.25">
      <c r="F805" s="20"/>
      <c r="G805" s="21"/>
      <c r="H805" s="22"/>
      <c r="I805" s="23"/>
    </row>
    <row r="806" spans="1:9" x14ac:dyDescent="0.25">
      <c r="A806" s="52" t="s">
        <v>854</v>
      </c>
      <c r="B806" s="116">
        <v>1444778</v>
      </c>
      <c r="C806" s="24" t="s">
        <v>855</v>
      </c>
      <c r="D806" s="27">
        <v>6397.11</v>
      </c>
      <c r="F806" s="20">
        <f t="shared" si="12"/>
        <v>891499.26</v>
      </c>
      <c r="G806" s="21">
        <v>865784.01</v>
      </c>
      <c r="H806" s="22">
        <v>25715.25</v>
      </c>
      <c r="I806" s="23">
        <v>0</v>
      </c>
    </row>
    <row r="807" spans="1:9" ht="24.75" x14ac:dyDescent="0.25">
      <c r="A807" s="52" t="s">
        <v>854</v>
      </c>
      <c r="B807" s="116" t="s">
        <v>856</v>
      </c>
      <c r="C807" s="24" t="s">
        <v>857</v>
      </c>
      <c r="D807" s="27">
        <v>18885.259999999998</v>
      </c>
      <c r="F807" s="20">
        <f t="shared" si="12"/>
        <v>700036</v>
      </c>
      <c r="G807" s="21">
        <v>80036</v>
      </c>
      <c r="H807" s="22">
        <v>550000</v>
      </c>
      <c r="I807" s="23">
        <v>70000</v>
      </c>
    </row>
    <row r="808" spans="1:9" s="121" customFormat="1" ht="24.75" x14ac:dyDescent="0.25">
      <c r="A808" s="117" t="s">
        <v>854</v>
      </c>
      <c r="B808" s="118" t="s">
        <v>858</v>
      </c>
      <c r="C808" s="119" t="s">
        <v>859</v>
      </c>
      <c r="D808" s="120">
        <v>27840</v>
      </c>
      <c r="F808" s="20">
        <f t="shared" si="12"/>
        <v>22545.73</v>
      </c>
      <c r="G808" s="21">
        <v>17545.73</v>
      </c>
      <c r="H808" s="22">
        <v>5000</v>
      </c>
      <c r="I808" s="23">
        <v>0</v>
      </c>
    </row>
    <row r="809" spans="1:9" ht="24.75" x14ac:dyDescent="0.25">
      <c r="A809" s="52" t="s">
        <v>854</v>
      </c>
      <c r="B809" s="116" t="s">
        <v>860</v>
      </c>
      <c r="C809" s="24" t="s">
        <v>861</v>
      </c>
      <c r="D809" s="27">
        <v>139.19999999999999</v>
      </c>
      <c r="F809" s="20">
        <f t="shared" si="12"/>
        <v>493436</v>
      </c>
      <c r="G809" s="21">
        <v>43436</v>
      </c>
      <c r="H809" s="22">
        <v>450000</v>
      </c>
      <c r="I809" s="23">
        <v>0</v>
      </c>
    </row>
    <row r="810" spans="1:9" ht="24.75" x14ac:dyDescent="0.25">
      <c r="A810" s="52" t="s">
        <v>854</v>
      </c>
      <c r="B810" s="116" t="s">
        <v>862</v>
      </c>
      <c r="C810" s="24" t="s">
        <v>863</v>
      </c>
      <c r="D810" s="27" t="s">
        <v>864</v>
      </c>
      <c r="F810" s="20">
        <f t="shared" si="12"/>
        <v>299654</v>
      </c>
      <c r="G810" s="21">
        <v>49654</v>
      </c>
      <c r="H810" s="22">
        <v>250000</v>
      </c>
      <c r="I810" s="23">
        <v>0</v>
      </c>
    </row>
    <row r="811" spans="1:9" ht="24.75" x14ac:dyDescent="0.25">
      <c r="A811" s="52" t="s">
        <v>854</v>
      </c>
      <c r="B811" s="116" t="s">
        <v>865</v>
      </c>
      <c r="C811" s="24" t="s">
        <v>866</v>
      </c>
      <c r="D811" s="29">
        <v>227700</v>
      </c>
      <c r="F811" s="20">
        <f t="shared" si="12"/>
        <v>224676.1</v>
      </c>
      <c r="G811" s="21">
        <v>4676.1000000000004</v>
      </c>
      <c r="H811" s="22">
        <v>220000</v>
      </c>
      <c r="I811" s="23">
        <v>0</v>
      </c>
    </row>
    <row r="812" spans="1:9" x14ac:dyDescent="0.25">
      <c r="A812" s="52" t="s">
        <v>854</v>
      </c>
      <c r="B812" s="28">
        <v>1234567</v>
      </c>
      <c r="C812" s="24" t="s">
        <v>867</v>
      </c>
      <c r="D812" s="27">
        <v>329914.84999999998</v>
      </c>
      <c r="F812" s="20">
        <f t="shared" si="12"/>
        <v>250000</v>
      </c>
      <c r="G812" s="21">
        <v>0</v>
      </c>
      <c r="H812" s="22">
        <v>0</v>
      </c>
      <c r="I812" s="23">
        <v>250000</v>
      </c>
    </row>
    <row r="813" spans="1:9" x14ac:dyDescent="0.25">
      <c r="A813" s="52" t="s">
        <v>854</v>
      </c>
      <c r="B813" s="28">
        <v>1241542</v>
      </c>
      <c r="C813" s="24" t="s">
        <v>868</v>
      </c>
      <c r="D813" s="27">
        <v>345384.71</v>
      </c>
      <c r="F813" s="20">
        <f t="shared" si="12"/>
        <v>1006186.49</v>
      </c>
      <c r="G813" s="21">
        <v>648008.25</v>
      </c>
      <c r="H813" s="22">
        <v>358178.24</v>
      </c>
      <c r="I813" s="23">
        <v>0</v>
      </c>
    </row>
    <row r="814" spans="1:9" x14ac:dyDescent="0.25">
      <c r="A814" s="52" t="s">
        <v>854</v>
      </c>
      <c r="B814" s="28">
        <v>1245526</v>
      </c>
      <c r="C814" s="24" t="s">
        <v>869</v>
      </c>
      <c r="D814" s="27">
        <v>116746.85</v>
      </c>
      <c r="F814" s="20">
        <f t="shared" si="12"/>
        <v>2405151.9299999997</v>
      </c>
      <c r="G814" s="21">
        <v>1934836.69</v>
      </c>
      <c r="H814" s="22">
        <v>470315.24</v>
      </c>
      <c r="I814" s="23">
        <v>0</v>
      </c>
    </row>
    <row r="815" spans="1:9" ht="24.75" x14ac:dyDescent="0.25">
      <c r="A815" s="52" t="s">
        <v>854</v>
      </c>
      <c r="B815" s="116" t="s">
        <v>870</v>
      </c>
      <c r="C815" s="24" t="s">
        <v>871</v>
      </c>
      <c r="D815" s="27">
        <v>81927.61</v>
      </c>
      <c r="F815" s="20">
        <f t="shared" si="12"/>
        <v>946490.77</v>
      </c>
      <c r="G815" s="21">
        <v>48473.17</v>
      </c>
      <c r="H815" s="22">
        <v>898017.6</v>
      </c>
      <c r="I815" s="23">
        <v>0</v>
      </c>
    </row>
    <row r="816" spans="1:9" ht="24.75" x14ac:dyDescent="0.25">
      <c r="A816" s="52" t="s">
        <v>854</v>
      </c>
      <c r="B816" s="116" t="s">
        <v>872</v>
      </c>
      <c r="C816" s="24" t="s">
        <v>873</v>
      </c>
      <c r="D816" s="27"/>
      <c r="F816" s="20">
        <f t="shared" si="12"/>
        <v>52345.85</v>
      </c>
      <c r="G816" s="21">
        <v>51845.85</v>
      </c>
      <c r="H816" s="22">
        <v>500</v>
      </c>
      <c r="I816" s="23">
        <v>0</v>
      </c>
    </row>
    <row r="817" spans="1:9" x14ac:dyDescent="0.25">
      <c r="A817" s="52" t="s">
        <v>854</v>
      </c>
      <c r="B817" s="28">
        <v>1443856</v>
      </c>
      <c r="C817" s="24" t="s">
        <v>874</v>
      </c>
      <c r="D817" s="29">
        <v>33644.94</v>
      </c>
      <c r="F817" s="20">
        <f t="shared" si="12"/>
        <v>215387.8</v>
      </c>
      <c r="G817" s="21">
        <v>211787.8</v>
      </c>
      <c r="H817" s="22">
        <v>3600</v>
      </c>
      <c r="I817" s="23">
        <v>0</v>
      </c>
    </row>
    <row r="818" spans="1:9" ht="24.75" x14ac:dyDescent="0.25">
      <c r="A818" s="52" t="s">
        <v>854</v>
      </c>
      <c r="B818" s="116" t="s">
        <v>875</v>
      </c>
      <c r="C818" s="24" t="s">
        <v>876</v>
      </c>
      <c r="D818" s="27"/>
      <c r="F818" s="20">
        <f t="shared" si="12"/>
        <v>2175664.6399999997</v>
      </c>
      <c r="G818" s="21">
        <v>47185.05</v>
      </c>
      <c r="H818" s="22">
        <v>2128479.59</v>
      </c>
      <c r="I818" s="23">
        <v>0</v>
      </c>
    </row>
    <row r="819" spans="1:9" ht="24.75" x14ac:dyDescent="0.25">
      <c r="A819" s="52" t="s">
        <v>854</v>
      </c>
      <c r="B819" s="116" t="s">
        <v>877</v>
      </c>
      <c r="C819" s="24" t="s">
        <v>878</v>
      </c>
      <c r="D819" s="27">
        <v>126168.52</v>
      </c>
      <c r="F819" s="20">
        <f t="shared" si="12"/>
        <v>300000</v>
      </c>
      <c r="G819" s="21">
        <v>0</v>
      </c>
      <c r="H819" s="22">
        <v>300000</v>
      </c>
      <c r="I819" s="23">
        <v>0</v>
      </c>
    </row>
    <row r="820" spans="1:9" ht="24.75" x14ac:dyDescent="0.25">
      <c r="A820" s="52" t="s">
        <v>854</v>
      </c>
      <c r="B820" s="116" t="s">
        <v>879</v>
      </c>
      <c r="C820" s="24" t="s">
        <v>880</v>
      </c>
      <c r="D820" s="27"/>
      <c r="F820" s="20">
        <f t="shared" si="12"/>
        <v>717914.18</v>
      </c>
      <c r="G820" s="21">
        <v>706914.18</v>
      </c>
      <c r="H820" s="22">
        <v>11000</v>
      </c>
      <c r="I820" s="23">
        <v>0</v>
      </c>
    </row>
    <row r="821" spans="1:9" ht="15" customHeight="1" x14ac:dyDescent="0.25">
      <c r="A821" s="52" t="s">
        <v>854</v>
      </c>
      <c r="B821" s="116" t="s">
        <v>881</v>
      </c>
      <c r="C821" s="24" t="s">
        <v>882</v>
      </c>
      <c r="D821" s="122">
        <v>146445.60999999999</v>
      </c>
      <c r="F821" s="20">
        <f t="shared" si="12"/>
        <v>973011.05999999994</v>
      </c>
      <c r="G821" s="21">
        <v>49696.88</v>
      </c>
      <c r="H821" s="22">
        <v>923314.17999999993</v>
      </c>
      <c r="I821" s="23">
        <v>0</v>
      </c>
    </row>
    <row r="822" spans="1:9" ht="24.75" x14ac:dyDescent="0.25">
      <c r="A822" s="52" t="s">
        <v>854</v>
      </c>
      <c r="B822" s="116" t="s">
        <v>883</v>
      </c>
      <c r="C822" s="24" t="s">
        <v>884</v>
      </c>
      <c r="D822" s="27"/>
      <c r="F822" s="20">
        <f t="shared" si="12"/>
        <v>2840.0699999999997</v>
      </c>
      <c r="G822" s="21">
        <v>1740.07</v>
      </c>
      <c r="H822" s="22">
        <v>1100</v>
      </c>
      <c r="I822" s="23">
        <v>0</v>
      </c>
    </row>
    <row r="823" spans="1:9" x14ac:dyDescent="0.25">
      <c r="A823" s="52" t="s">
        <v>854</v>
      </c>
      <c r="B823" s="28">
        <v>1443711</v>
      </c>
      <c r="C823" s="24" t="s">
        <v>885</v>
      </c>
      <c r="D823" s="29">
        <v>8889.91</v>
      </c>
      <c r="F823" s="20">
        <f t="shared" si="12"/>
        <v>30777.15</v>
      </c>
      <c r="G823" s="21">
        <v>28477.15</v>
      </c>
      <c r="H823" s="22">
        <v>2300</v>
      </c>
      <c r="I823" s="23">
        <v>0</v>
      </c>
    </row>
    <row r="824" spans="1:9" x14ac:dyDescent="0.25">
      <c r="A824" s="52" t="s">
        <v>854</v>
      </c>
      <c r="B824" s="28">
        <v>1445211</v>
      </c>
      <c r="C824" s="24" t="s">
        <v>886</v>
      </c>
      <c r="D824" s="29">
        <v>268212.8</v>
      </c>
      <c r="F824" s="20">
        <f t="shared" si="12"/>
        <v>336809.26</v>
      </c>
      <c r="G824" s="21">
        <v>297809.26</v>
      </c>
      <c r="H824" s="22">
        <v>39000</v>
      </c>
      <c r="I824" s="23">
        <v>0</v>
      </c>
    </row>
    <row r="825" spans="1:9" x14ac:dyDescent="0.25">
      <c r="A825" s="52" t="s">
        <v>854</v>
      </c>
      <c r="B825" s="28">
        <v>1445063</v>
      </c>
      <c r="C825" s="24" t="s">
        <v>887</v>
      </c>
      <c r="D825" s="29">
        <v>63026.42</v>
      </c>
      <c r="F825" s="20">
        <f t="shared" si="12"/>
        <v>74262.649999999994</v>
      </c>
      <c r="G825" s="21">
        <v>73262.649999999994</v>
      </c>
      <c r="H825" s="22">
        <v>1000</v>
      </c>
      <c r="I825" s="23">
        <v>0</v>
      </c>
    </row>
    <row r="826" spans="1:9" ht="24.75" x14ac:dyDescent="0.25">
      <c r="A826" s="52" t="s">
        <v>854</v>
      </c>
      <c r="B826" s="116" t="s">
        <v>888</v>
      </c>
      <c r="C826" s="24" t="s">
        <v>889</v>
      </c>
      <c r="D826" s="27">
        <v>15020.06</v>
      </c>
      <c r="F826" s="20">
        <f t="shared" si="12"/>
        <v>489158</v>
      </c>
      <c r="G826" s="21">
        <v>29158</v>
      </c>
      <c r="H826" s="22">
        <v>30000</v>
      </c>
      <c r="I826" s="23">
        <v>430000</v>
      </c>
    </row>
    <row r="827" spans="1:9" ht="24.75" x14ac:dyDescent="0.25">
      <c r="A827" s="52" t="s">
        <v>854</v>
      </c>
      <c r="B827" s="116" t="s">
        <v>890</v>
      </c>
      <c r="C827" s="24" t="s">
        <v>891</v>
      </c>
      <c r="D827" s="27">
        <v>25720.400000000001</v>
      </c>
      <c r="F827" s="20">
        <f t="shared" si="12"/>
        <v>481906.51999999996</v>
      </c>
      <c r="G827" s="21">
        <v>425639.41</v>
      </c>
      <c r="H827" s="22">
        <v>56267.11</v>
      </c>
      <c r="I827" s="23">
        <v>0</v>
      </c>
    </row>
    <row r="828" spans="1:9" ht="24.75" x14ac:dyDescent="0.25">
      <c r="A828" s="52" t="s">
        <v>854</v>
      </c>
      <c r="B828" s="116" t="s">
        <v>892</v>
      </c>
      <c r="C828" s="24" t="s">
        <v>893</v>
      </c>
      <c r="D828" s="27"/>
      <c r="F828" s="20">
        <f t="shared" si="12"/>
        <v>3378.4700000000003</v>
      </c>
      <c r="G828" s="21">
        <v>1978.47</v>
      </c>
      <c r="H828" s="22">
        <v>1400</v>
      </c>
      <c r="I828" s="23">
        <v>0</v>
      </c>
    </row>
    <row r="829" spans="1:9" ht="24.75" x14ac:dyDescent="0.25">
      <c r="A829" s="52" t="s">
        <v>854</v>
      </c>
      <c r="B829" s="116" t="s">
        <v>894</v>
      </c>
      <c r="C829" s="24" t="s">
        <v>895</v>
      </c>
      <c r="D829" s="27"/>
      <c r="F829" s="20">
        <f t="shared" si="12"/>
        <v>492210</v>
      </c>
      <c r="G829" s="21">
        <v>17210</v>
      </c>
      <c r="H829" s="22">
        <v>425000</v>
      </c>
      <c r="I829" s="23">
        <v>50000</v>
      </c>
    </row>
    <row r="830" spans="1:9" ht="24.75" x14ac:dyDescent="0.25">
      <c r="A830" s="52" t="s">
        <v>854</v>
      </c>
      <c r="B830" s="116" t="s">
        <v>896</v>
      </c>
      <c r="C830" s="33" t="s">
        <v>897</v>
      </c>
      <c r="D830" s="27">
        <v>344616.3</v>
      </c>
      <c r="F830" s="20">
        <f t="shared" si="12"/>
        <v>517179.55</v>
      </c>
      <c r="G830" s="21">
        <v>117169.55</v>
      </c>
      <c r="H830" s="22">
        <v>100010</v>
      </c>
      <c r="I830" s="23">
        <v>300000</v>
      </c>
    </row>
    <row r="831" spans="1:9" ht="24.75" x14ac:dyDescent="0.25">
      <c r="A831" s="52" t="s">
        <v>854</v>
      </c>
      <c r="B831" s="116" t="s">
        <v>898</v>
      </c>
      <c r="C831" s="33" t="s">
        <v>899</v>
      </c>
      <c r="D831" s="29">
        <v>232144.49</v>
      </c>
      <c r="F831" s="20">
        <f t="shared" si="12"/>
        <v>180924.6</v>
      </c>
      <c r="G831" s="21">
        <v>10924.6</v>
      </c>
      <c r="H831" s="22">
        <v>120000</v>
      </c>
      <c r="I831" s="23">
        <v>50000</v>
      </c>
    </row>
    <row r="832" spans="1:9" ht="24.75" x14ac:dyDescent="0.25">
      <c r="A832" s="52" t="s">
        <v>854</v>
      </c>
      <c r="B832" s="116" t="s">
        <v>900</v>
      </c>
      <c r="C832" s="33" t="s">
        <v>901</v>
      </c>
      <c r="D832" s="29">
        <v>409538.47</v>
      </c>
      <c r="F832" s="20">
        <f t="shared" si="12"/>
        <v>450000</v>
      </c>
      <c r="G832" s="21">
        <v>0</v>
      </c>
      <c r="H832" s="22">
        <v>300000</v>
      </c>
      <c r="I832" s="23">
        <v>150000</v>
      </c>
    </row>
    <row r="833" spans="1:9" x14ac:dyDescent="0.25">
      <c r="A833" s="52" t="s">
        <v>854</v>
      </c>
      <c r="B833" s="28">
        <v>1233652</v>
      </c>
      <c r="C833" s="24" t="s">
        <v>902</v>
      </c>
      <c r="D833" s="27">
        <v>65860.490000000005</v>
      </c>
      <c r="F833" s="20">
        <f t="shared" si="12"/>
        <v>1835342.55</v>
      </c>
      <c r="G833" s="21">
        <v>35342.550000000003</v>
      </c>
      <c r="H833" s="22">
        <v>1700000</v>
      </c>
      <c r="I833" s="23">
        <v>100000</v>
      </c>
    </row>
    <row r="834" spans="1:9" x14ac:dyDescent="0.25">
      <c r="A834" s="52" t="s">
        <v>854</v>
      </c>
      <c r="B834" s="28">
        <v>1235091</v>
      </c>
      <c r="C834" s="24" t="s">
        <v>903</v>
      </c>
      <c r="D834" s="27">
        <v>21280.799999999999</v>
      </c>
      <c r="F834" s="20">
        <f t="shared" si="12"/>
        <v>386523.79</v>
      </c>
      <c r="G834" s="21">
        <v>383023.79</v>
      </c>
      <c r="H834" s="22">
        <v>3500</v>
      </c>
      <c r="I834" s="23">
        <v>0</v>
      </c>
    </row>
    <row r="835" spans="1:9" ht="15" customHeight="1" x14ac:dyDescent="0.25">
      <c r="A835" s="52" t="s">
        <v>854</v>
      </c>
      <c r="B835" s="28">
        <v>1235446</v>
      </c>
      <c r="C835" s="35" t="s">
        <v>904</v>
      </c>
      <c r="D835" s="29">
        <v>21280.799999999999</v>
      </c>
      <c r="F835" s="20">
        <f t="shared" si="12"/>
        <v>490000</v>
      </c>
      <c r="G835" s="21">
        <v>0</v>
      </c>
      <c r="H835" s="22">
        <v>490000</v>
      </c>
      <c r="I835" s="23">
        <v>0</v>
      </c>
    </row>
    <row r="836" spans="1:9" ht="15" customHeight="1" x14ac:dyDescent="0.25">
      <c r="A836" s="52" t="s">
        <v>854</v>
      </c>
      <c r="B836" s="28">
        <v>1233695</v>
      </c>
      <c r="C836" s="24" t="s">
        <v>905</v>
      </c>
      <c r="D836" s="27">
        <v>10087.08</v>
      </c>
      <c r="F836" s="20">
        <f t="shared" si="12"/>
        <v>3090000</v>
      </c>
      <c r="G836" s="21">
        <v>0</v>
      </c>
      <c r="H836" s="22">
        <v>1390000</v>
      </c>
      <c r="I836" s="23">
        <v>1700000</v>
      </c>
    </row>
    <row r="837" spans="1:9" ht="15" customHeight="1" x14ac:dyDescent="0.25">
      <c r="A837" s="52" t="s">
        <v>854</v>
      </c>
      <c r="B837" s="28">
        <v>1235025</v>
      </c>
      <c r="C837" s="24" t="s">
        <v>906</v>
      </c>
      <c r="D837" s="29">
        <v>40091.919999999998</v>
      </c>
      <c r="F837" s="20">
        <f t="shared" si="12"/>
        <v>1461909.15</v>
      </c>
      <c r="G837" s="21">
        <v>665022</v>
      </c>
      <c r="H837" s="22">
        <v>796887.15</v>
      </c>
      <c r="I837" s="23">
        <v>0</v>
      </c>
    </row>
    <row r="838" spans="1:9" ht="15" customHeight="1" x14ac:dyDescent="0.25">
      <c r="A838" s="52" t="s">
        <v>854</v>
      </c>
      <c r="B838" s="28">
        <v>1445878</v>
      </c>
      <c r="C838" s="24" t="s">
        <v>907</v>
      </c>
      <c r="D838" s="29">
        <v>113850</v>
      </c>
      <c r="F838" s="20">
        <f t="shared" si="12"/>
        <v>300000</v>
      </c>
      <c r="G838" s="21">
        <v>0</v>
      </c>
      <c r="H838" s="22">
        <v>150000</v>
      </c>
      <c r="I838" s="23">
        <v>150000</v>
      </c>
    </row>
    <row r="839" spans="1:9" ht="15" customHeight="1" x14ac:dyDescent="0.25">
      <c r="A839" s="52" t="s">
        <v>854</v>
      </c>
      <c r="B839" s="28">
        <v>1446692</v>
      </c>
      <c r="C839" s="24" t="s">
        <v>908</v>
      </c>
      <c r="D839" s="29">
        <v>12.52</v>
      </c>
      <c r="F839" s="20">
        <f t="shared" si="12"/>
        <v>3510980</v>
      </c>
      <c r="G839" s="21">
        <v>10980</v>
      </c>
      <c r="H839" s="22">
        <v>900000</v>
      </c>
      <c r="I839" s="23">
        <v>2600000</v>
      </c>
    </row>
    <row r="840" spans="1:9" x14ac:dyDescent="0.25">
      <c r="A840" s="52" t="s">
        <v>854</v>
      </c>
      <c r="B840" s="28">
        <v>1447025</v>
      </c>
      <c r="C840" s="24" t="s">
        <v>909</v>
      </c>
      <c r="D840" s="29">
        <v>75900</v>
      </c>
      <c r="F840" s="20">
        <f t="shared" ref="F840:F903" si="13">G840+H840+I840</f>
        <v>310980</v>
      </c>
      <c r="G840" s="21">
        <v>10980</v>
      </c>
      <c r="H840" s="22">
        <v>0</v>
      </c>
      <c r="I840" s="23">
        <v>300000</v>
      </c>
    </row>
    <row r="841" spans="1:9" ht="24.75" x14ac:dyDescent="0.25">
      <c r="A841" s="52" t="s">
        <v>854</v>
      </c>
      <c r="B841" s="116" t="s">
        <v>910</v>
      </c>
      <c r="C841" s="35" t="s">
        <v>911</v>
      </c>
      <c r="D841" s="27">
        <v>2529.64</v>
      </c>
      <c r="F841" s="20">
        <f t="shared" si="13"/>
        <v>170718.06</v>
      </c>
      <c r="G841" s="21">
        <v>58219.040000000001</v>
      </c>
      <c r="H841" s="22">
        <v>112499.02</v>
      </c>
      <c r="I841" s="23">
        <v>0</v>
      </c>
    </row>
    <row r="842" spans="1:9" ht="24.75" x14ac:dyDescent="0.25">
      <c r="A842" s="52" t="s">
        <v>854</v>
      </c>
      <c r="B842" s="116" t="s">
        <v>912</v>
      </c>
      <c r="C842" s="35" t="s">
        <v>913</v>
      </c>
      <c r="D842" s="27"/>
      <c r="F842" s="20">
        <f t="shared" si="13"/>
        <v>190000</v>
      </c>
      <c r="G842" s="21">
        <v>0</v>
      </c>
      <c r="H842" s="22">
        <v>150000</v>
      </c>
      <c r="I842" s="23">
        <v>40000</v>
      </c>
    </row>
    <row r="843" spans="1:9" x14ac:dyDescent="0.25">
      <c r="A843" s="52" t="s">
        <v>854</v>
      </c>
      <c r="B843" s="123">
        <v>1236080</v>
      </c>
      <c r="C843" s="35" t="s">
        <v>914</v>
      </c>
      <c r="D843" s="29">
        <v>1682.89</v>
      </c>
      <c r="F843" s="20">
        <f t="shared" si="13"/>
        <v>50000</v>
      </c>
      <c r="G843" s="21">
        <v>0</v>
      </c>
      <c r="H843" s="22">
        <v>0</v>
      </c>
      <c r="I843" s="23">
        <v>50000</v>
      </c>
    </row>
    <row r="844" spans="1:9" x14ac:dyDescent="0.25">
      <c r="A844" s="52" t="s">
        <v>854</v>
      </c>
      <c r="B844" s="28">
        <v>1236107</v>
      </c>
      <c r="C844" s="35" t="s">
        <v>915</v>
      </c>
      <c r="D844" s="27">
        <v>6213.76</v>
      </c>
      <c r="F844" s="20">
        <f t="shared" si="13"/>
        <v>261002</v>
      </c>
      <c r="G844" s="21">
        <v>6002</v>
      </c>
      <c r="H844" s="22">
        <v>200000</v>
      </c>
      <c r="I844" s="23">
        <v>55000</v>
      </c>
    </row>
    <row r="845" spans="1:9" x14ac:dyDescent="0.25">
      <c r="A845" s="52" t="s">
        <v>854</v>
      </c>
      <c r="B845" s="28">
        <v>1234667</v>
      </c>
      <c r="C845" s="24" t="s">
        <v>916</v>
      </c>
      <c r="D845" s="27">
        <v>8762.2199999999993</v>
      </c>
      <c r="F845" s="20">
        <f t="shared" si="13"/>
        <v>340148</v>
      </c>
      <c r="G845" s="21">
        <v>5148</v>
      </c>
      <c r="H845" s="22">
        <v>335000</v>
      </c>
      <c r="I845" s="23">
        <v>0</v>
      </c>
    </row>
    <row r="846" spans="1:9" x14ac:dyDescent="0.25">
      <c r="A846" s="52" t="s">
        <v>854</v>
      </c>
      <c r="B846" s="28">
        <v>1233464</v>
      </c>
      <c r="C846" s="24" t="s">
        <v>917</v>
      </c>
      <c r="D846" s="27">
        <v>56931.59</v>
      </c>
      <c r="F846" s="20">
        <f t="shared" si="13"/>
        <v>144377.47</v>
      </c>
      <c r="G846" s="21">
        <v>15269.75</v>
      </c>
      <c r="H846" s="22">
        <v>129107.72</v>
      </c>
      <c r="I846" s="23">
        <v>0</v>
      </c>
    </row>
    <row r="847" spans="1:9" x14ac:dyDescent="0.25">
      <c r="A847" s="52" t="s">
        <v>854</v>
      </c>
      <c r="B847" s="28">
        <v>1447202</v>
      </c>
      <c r="C847" s="24" t="s">
        <v>918</v>
      </c>
      <c r="D847" s="29">
        <v>6995.06</v>
      </c>
      <c r="F847" s="20">
        <f t="shared" si="13"/>
        <v>40000</v>
      </c>
      <c r="G847" s="21">
        <v>0</v>
      </c>
      <c r="H847" s="22">
        <v>40000</v>
      </c>
      <c r="I847" s="23">
        <v>0</v>
      </c>
    </row>
    <row r="848" spans="1:9" x14ac:dyDescent="0.25">
      <c r="A848" s="52" t="s">
        <v>854</v>
      </c>
      <c r="B848" s="28">
        <v>1444565</v>
      </c>
      <c r="C848" s="24" t="s">
        <v>919</v>
      </c>
      <c r="D848" s="27">
        <v>20175.080000000002</v>
      </c>
      <c r="F848" s="20">
        <f t="shared" si="13"/>
        <v>260000</v>
      </c>
      <c r="G848" s="21">
        <v>0</v>
      </c>
      <c r="H848" s="22">
        <v>160000</v>
      </c>
      <c r="I848" s="23">
        <v>100000</v>
      </c>
    </row>
    <row r="849" spans="1:9" ht="24.75" x14ac:dyDescent="0.25">
      <c r="A849" s="52" t="s">
        <v>854</v>
      </c>
      <c r="B849" s="116" t="s">
        <v>920</v>
      </c>
      <c r="C849" s="24" t="s">
        <v>921</v>
      </c>
      <c r="D849" s="27">
        <v>232064.4</v>
      </c>
      <c r="F849" s="20">
        <f t="shared" si="13"/>
        <v>230067.25</v>
      </c>
      <c r="G849" s="21">
        <v>200067.25</v>
      </c>
      <c r="H849" s="22">
        <v>30000</v>
      </c>
      <c r="I849" s="23">
        <v>0</v>
      </c>
    </row>
    <row r="850" spans="1:9" x14ac:dyDescent="0.25">
      <c r="A850" s="52" t="s">
        <v>854</v>
      </c>
      <c r="B850" s="123">
        <v>1236008</v>
      </c>
      <c r="C850" s="35" t="s">
        <v>922</v>
      </c>
      <c r="D850" s="29">
        <v>950.88</v>
      </c>
      <c r="F850" s="20">
        <f t="shared" si="13"/>
        <v>50000</v>
      </c>
      <c r="G850" s="21">
        <v>0</v>
      </c>
      <c r="H850" s="22">
        <v>0</v>
      </c>
      <c r="I850" s="23">
        <v>50000</v>
      </c>
    </row>
    <row r="851" spans="1:9" x14ac:dyDescent="0.25">
      <c r="A851" s="52" t="s">
        <v>854</v>
      </c>
      <c r="B851" s="28">
        <v>1444279</v>
      </c>
      <c r="C851" s="124" t="s">
        <v>923</v>
      </c>
      <c r="D851" s="27">
        <v>10776</v>
      </c>
      <c r="F851" s="20">
        <f t="shared" si="13"/>
        <v>450000</v>
      </c>
      <c r="G851" s="21">
        <v>0</v>
      </c>
      <c r="H851" s="22">
        <v>100000</v>
      </c>
      <c r="I851" s="23">
        <v>350000</v>
      </c>
    </row>
    <row r="852" spans="1:9" x14ac:dyDescent="0.25">
      <c r="A852" s="52" t="s">
        <v>854</v>
      </c>
      <c r="B852" s="28">
        <v>1444414</v>
      </c>
      <c r="C852" s="125" t="s">
        <v>924</v>
      </c>
      <c r="D852" s="27">
        <v>170775</v>
      </c>
      <c r="F852" s="20">
        <f t="shared" si="13"/>
        <v>680536</v>
      </c>
      <c r="G852" s="21">
        <v>60536</v>
      </c>
      <c r="H852" s="22">
        <v>500000</v>
      </c>
      <c r="I852" s="23">
        <v>120000</v>
      </c>
    </row>
    <row r="853" spans="1:9" x14ac:dyDescent="0.25">
      <c r="A853" s="52" t="s">
        <v>854</v>
      </c>
      <c r="B853" s="28">
        <v>1233581</v>
      </c>
      <c r="C853" s="24" t="s">
        <v>925</v>
      </c>
      <c r="D853" s="27">
        <v>45662.86</v>
      </c>
      <c r="F853" s="20">
        <f t="shared" si="13"/>
        <v>170000</v>
      </c>
      <c r="G853" s="21">
        <v>0</v>
      </c>
      <c r="H853" s="22">
        <v>0</v>
      </c>
      <c r="I853" s="23">
        <v>170000</v>
      </c>
    </row>
    <row r="854" spans="1:9" x14ac:dyDescent="0.25">
      <c r="A854" s="52" t="s">
        <v>854</v>
      </c>
      <c r="B854" s="28">
        <v>1352985</v>
      </c>
      <c r="C854" s="24" t="s">
        <v>926</v>
      </c>
      <c r="D854" s="29">
        <v>4036.8</v>
      </c>
      <c r="F854" s="20">
        <f t="shared" si="13"/>
        <v>500000</v>
      </c>
      <c r="G854" s="21">
        <v>0</v>
      </c>
      <c r="H854" s="22">
        <v>50000</v>
      </c>
      <c r="I854" s="23">
        <v>450000</v>
      </c>
    </row>
    <row r="855" spans="1:9" x14ac:dyDescent="0.25">
      <c r="A855" s="52" t="s">
        <v>854</v>
      </c>
      <c r="B855" s="28">
        <v>1443644</v>
      </c>
      <c r="C855" s="24" t="s">
        <v>927</v>
      </c>
      <c r="D855" s="27">
        <v>139959.67000000001</v>
      </c>
      <c r="F855" s="20">
        <f t="shared" si="13"/>
        <v>45574.9</v>
      </c>
      <c r="G855" s="21">
        <v>45574.9</v>
      </c>
      <c r="H855" s="22">
        <v>0</v>
      </c>
      <c r="I855" s="23">
        <v>0</v>
      </c>
    </row>
    <row r="856" spans="1:9" x14ac:dyDescent="0.25">
      <c r="A856" s="52" t="s">
        <v>854</v>
      </c>
      <c r="B856" s="126">
        <v>1444230</v>
      </c>
      <c r="C856" s="33" t="s">
        <v>928</v>
      </c>
      <c r="D856" s="127">
        <v>348</v>
      </c>
      <c r="F856" s="20">
        <f t="shared" si="13"/>
        <v>200000</v>
      </c>
      <c r="G856" s="21">
        <v>0</v>
      </c>
      <c r="H856" s="22">
        <v>0</v>
      </c>
      <c r="I856" s="23">
        <v>200000</v>
      </c>
    </row>
    <row r="857" spans="1:9" x14ac:dyDescent="0.25">
      <c r="A857" s="52" t="s">
        <v>854</v>
      </c>
      <c r="B857" s="28">
        <v>1444756</v>
      </c>
      <c r="C857" s="24" t="s">
        <v>929</v>
      </c>
      <c r="D857" s="29">
        <v>1347.46</v>
      </c>
      <c r="F857" s="20">
        <f t="shared" si="13"/>
        <v>170000</v>
      </c>
      <c r="G857" s="21">
        <v>0</v>
      </c>
      <c r="H857" s="22">
        <v>120000</v>
      </c>
      <c r="I857" s="23">
        <v>50000</v>
      </c>
    </row>
    <row r="858" spans="1:9" x14ac:dyDescent="0.25">
      <c r="A858" s="52" t="s">
        <v>854</v>
      </c>
      <c r="B858" s="28">
        <v>1445613</v>
      </c>
      <c r="C858" s="24" t="s">
        <v>930</v>
      </c>
      <c r="D858" s="128">
        <v>696</v>
      </c>
      <c r="F858" s="20">
        <f t="shared" si="13"/>
        <v>330000</v>
      </c>
      <c r="G858" s="21">
        <v>0</v>
      </c>
      <c r="H858" s="22">
        <v>330000</v>
      </c>
      <c r="I858" s="23">
        <v>0</v>
      </c>
    </row>
    <row r="859" spans="1:9" x14ac:dyDescent="0.25">
      <c r="A859" s="52" t="s">
        <v>854</v>
      </c>
      <c r="B859" s="28">
        <v>1445824</v>
      </c>
      <c r="C859" s="24" t="s">
        <v>931</v>
      </c>
      <c r="D859" s="29">
        <v>69.599999999999994</v>
      </c>
      <c r="F859" s="20">
        <f t="shared" si="13"/>
        <v>200000</v>
      </c>
      <c r="G859" s="21">
        <v>0</v>
      </c>
      <c r="H859" s="22">
        <v>0</v>
      </c>
      <c r="I859" s="23">
        <v>200000</v>
      </c>
    </row>
    <row r="860" spans="1:9" x14ac:dyDescent="0.25">
      <c r="A860" s="52" t="s">
        <v>854</v>
      </c>
      <c r="B860" s="28">
        <v>1445853</v>
      </c>
      <c r="C860" s="24" t="s">
        <v>932</v>
      </c>
      <c r="D860" s="29">
        <v>16182</v>
      </c>
      <c r="F860" s="20">
        <f t="shared" si="13"/>
        <v>49000</v>
      </c>
      <c r="G860" s="21">
        <v>0</v>
      </c>
      <c r="H860" s="22">
        <v>0</v>
      </c>
      <c r="I860" s="23">
        <v>49000</v>
      </c>
    </row>
    <row r="861" spans="1:9" x14ac:dyDescent="0.25">
      <c r="A861" s="52" t="s">
        <v>854</v>
      </c>
      <c r="B861" s="28">
        <v>1445872</v>
      </c>
      <c r="C861" s="24" t="s">
        <v>933</v>
      </c>
      <c r="D861" s="29">
        <v>470.36</v>
      </c>
      <c r="F861" s="20">
        <f t="shared" si="13"/>
        <v>330000</v>
      </c>
      <c r="G861" s="21">
        <v>0</v>
      </c>
      <c r="H861" s="22">
        <v>330000</v>
      </c>
      <c r="I861" s="23">
        <v>0</v>
      </c>
    </row>
    <row r="862" spans="1:9" x14ac:dyDescent="0.25">
      <c r="A862" s="52" t="s">
        <v>854</v>
      </c>
      <c r="B862" s="28">
        <v>1446829</v>
      </c>
      <c r="C862" s="24" t="s">
        <v>934</v>
      </c>
      <c r="D862" s="29">
        <v>278.39999999999998</v>
      </c>
      <c r="F862" s="20">
        <f t="shared" si="13"/>
        <v>270000</v>
      </c>
      <c r="G862" s="21">
        <v>0</v>
      </c>
      <c r="H862" s="22">
        <v>270000</v>
      </c>
      <c r="I862" s="23">
        <v>0</v>
      </c>
    </row>
    <row r="863" spans="1:9" x14ac:dyDescent="0.25">
      <c r="A863" s="52" t="s">
        <v>854</v>
      </c>
      <c r="B863" s="28">
        <v>1447100</v>
      </c>
      <c r="C863" s="24" t="s">
        <v>935</v>
      </c>
      <c r="D863" s="27">
        <v>9487.2000000000007</v>
      </c>
      <c r="F863" s="20">
        <f t="shared" si="13"/>
        <v>150000</v>
      </c>
      <c r="G863" s="21">
        <v>0</v>
      </c>
      <c r="H863" s="22">
        <v>0</v>
      </c>
      <c r="I863" s="23">
        <v>150000</v>
      </c>
    </row>
    <row r="864" spans="1:9" s="121" customFormat="1" ht="24" x14ac:dyDescent="0.25">
      <c r="A864" s="119" t="s">
        <v>854</v>
      </c>
      <c r="B864" s="129">
        <v>1238895</v>
      </c>
      <c r="C864" s="130" t="s">
        <v>936</v>
      </c>
      <c r="D864" s="131">
        <v>19836</v>
      </c>
      <c r="F864" s="20">
        <f t="shared" si="13"/>
        <v>1124290.2</v>
      </c>
      <c r="G864" s="21">
        <v>24290.2</v>
      </c>
      <c r="H864" s="22">
        <v>500000</v>
      </c>
      <c r="I864" s="23">
        <v>600000</v>
      </c>
    </row>
    <row r="865" spans="1:9" x14ac:dyDescent="0.25">
      <c r="A865" s="24" t="s">
        <v>854</v>
      </c>
      <c r="B865" s="25">
        <v>1444845</v>
      </c>
      <c r="C865" s="26" t="s">
        <v>937</v>
      </c>
      <c r="D865" s="27">
        <v>19836</v>
      </c>
      <c r="F865" s="20">
        <f t="shared" si="13"/>
        <v>350000</v>
      </c>
      <c r="G865" s="21">
        <v>0</v>
      </c>
      <c r="H865" s="22">
        <v>350000</v>
      </c>
      <c r="I865" s="23">
        <v>0</v>
      </c>
    </row>
    <row r="866" spans="1:9" x14ac:dyDescent="0.25">
      <c r="A866" s="24" t="s">
        <v>854</v>
      </c>
      <c r="B866" s="25">
        <v>1444997</v>
      </c>
      <c r="C866" s="26" t="s">
        <v>938</v>
      </c>
      <c r="D866" s="27">
        <v>6020.71</v>
      </c>
      <c r="F866" s="20">
        <f t="shared" si="13"/>
        <v>490000</v>
      </c>
      <c r="G866" s="21">
        <v>0</v>
      </c>
      <c r="H866" s="22">
        <v>440000</v>
      </c>
      <c r="I866" s="23">
        <v>50000</v>
      </c>
    </row>
    <row r="867" spans="1:9" x14ac:dyDescent="0.25">
      <c r="A867" s="24" t="s">
        <v>854</v>
      </c>
      <c r="B867" s="25">
        <v>1246229</v>
      </c>
      <c r="C867" s="26" t="s">
        <v>939</v>
      </c>
      <c r="D867" s="27">
        <v>760905.43</v>
      </c>
      <c r="F867" s="20">
        <f t="shared" si="13"/>
        <v>2000000</v>
      </c>
      <c r="G867" s="21">
        <v>0</v>
      </c>
      <c r="H867" s="22">
        <v>450000</v>
      </c>
      <c r="I867" s="23">
        <v>1550000</v>
      </c>
    </row>
    <row r="868" spans="1:9" ht="24" x14ac:dyDescent="0.25">
      <c r="A868" s="24" t="s">
        <v>854</v>
      </c>
      <c r="B868" s="25">
        <v>1456661</v>
      </c>
      <c r="C868" s="26" t="s">
        <v>940</v>
      </c>
      <c r="D868" s="27">
        <v>2632.79</v>
      </c>
      <c r="F868" s="20">
        <f t="shared" si="13"/>
        <v>200000</v>
      </c>
      <c r="G868" s="21">
        <v>0</v>
      </c>
      <c r="H868" s="22">
        <v>100000</v>
      </c>
      <c r="I868" s="23">
        <v>100000</v>
      </c>
    </row>
    <row r="869" spans="1:9" x14ac:dyDescent="0.25">
      <c r="A869" s="24" t="s">
        <v>854</v>
      </c>
      <c r="B869" s="25">
        <v>1227352</v>
      </c>
      <c r="C869" s="26" t="s">
        <v>941</v>
      </c>
      <c r="D869" s="27">
        <v>4035.5</v>
      </c>
      <c r="F869" s="20">
        <f t="shared" si="13"/>
        <v>490000</v>
      </c>
      <c r="G869" s="21">
        <v>0</v>
      </c>
      <c r="H869" s="22">
        <v>50000</v>
      </c>
      <c r="I869" s="23">
        <v>440000</v>
      </c>
    </row>
    <row r="870" spans="1:9" x14ac:dyDescent="0.25">
      <c r="A870" s="24" t="s">
        <v>854</v>
      </c>
      <c r="B870" s="25">
        <v>1445895</v>
      </c>
      <c r="C870" s="26" t="s">
        <v>942</v>
      </c>
      <c r="D870" s="27">
        <v>4035.5</v>
      </c>
      <c r="F870" s="20">
        <f t="shared" si="13"/>
        <v>450000</v>
      </c>
      <c r="G870" s="21">
        <v>0</v>
      </c>
      <c r="H870" s="22">
        <v>250000</v>
      </c>
      <c r="I870" s="23">
        <v>200000</v>
      </c>
    </row>
    <row r="871" spans="1:9" x14ac:dyDescent="0.25">
      <c r="F871" s="20"/>
      <c r="G871" s="21"/>
      <c r="H871" s="22"/>
      <c r="I871" s="23"/>
    </row>
    <row r="872" spans="1:9" x14ac:dyDescent="0.25">
      <c r="A872" s="24" t="s">
        <v>943</v>
      </c>
      <c r="B872" s="24">
        <v>1229101</v>
      </c>
      <c r="C872" s="28" t="s">
        <v>944</v>
      </c>
      <c r="D872" s="29">
        <v>266014.32</v>
      </c>
      <c r="F872" s="20">
        <f t="shared" si="13"/>
        <v>1056055.03</v>
      </c>
      <c r="G872" s="21">
        <v>0</v>
      </c>
      <c r="H872" s="22">
        <v>1056055.03</v>
      </c>
      <c r="I872" s="23">
        <v>0</v>
      </c>
    </row>
    <row r="873" spans="1:9" x14ac:dyDescent="0.25">
      <c r="A873" s="24" t="s">
        <v>943</v>
      </c>
      <c r="B873" s="24">
        <v>1456349</v>
      </c>
      <c r="C873" s="28" t="s">
        <v>945</v>
      </c>
      <c r="D873" s="29">
        <v>16585</v>
      </c>
      <c r="F873" s="20">
        <f t="shared" si="13"/>
        <v>414911.47</v>
      </c>
      <c r="G873" s="21">
        <v>0</v>
      </c>
      <c r="H873" s="22">
        <v>414911.47</v>
      </c>
      <c r="I873" s="23">
        <v>0</v>
      </c>
    </row>
    <row r="874" spans="1:9" x14ac:dyDescent="0.25">
      <c r="A874" s="24" t="s">
        <v>943</v>
      </c>
      <c r="B874" s="24">
        <v>1229756</v>
      </c>
      <c r="C874" s="28" t="s">
        <v>946</v>
      </c>
      <c r="D874" s="29">
        <v>61208.52</v>
      </c>
      <c r="F874" s="20">
        <f t="shared" si="13"/>
        <v>2000000</v>
      </c>
      <c r="G874" s="21">
        <v>0</v>
      </c>
      <c r="H874" s="22">
        <v>600000</v>
      </c>
      <c r="I874" s="23">
        <v>1400000</v>
      </c>
    </row>
    <row r="875" spans="1:9" x14ac:dyDescent="0.25">
      <c r="A875" s="24" t="s">
        <v>943</v>
      </c>
      <c r="B875" s="24">
        <v>1228983</v>
      </c>
      <c r="C875" s="24" t="s">
        <v>947</v>
      </c>
      <c r="D875" s="29">
        <v>390996</v>
      </c>
      <c r="F875" s="20">
        <f t="shared" si="13"/>
        <v>950000</v>
      </c>
      <c r="G875" s="21">
        <v>0</v>
      </c>
      <c r="H875" s="22">
        <v>400000</v>
      </c>
      <c r="I875" s="23">
        <v>550000</v>
      </c>
    </row>
    <row r="876" spans="1:9" x14ac:dyDescent="0.25">
      <c r="A876" s="24" t="s">
        <v>943</v>
      </c>
      <c r="B876" s="24">
        <v>1456351</v>
      </c>
      <c r="C876" s="24" t="s">
        <v>948</v>
      </c>
      <c r="D876" s="29">
        <v>5176.5</v>
      </c>
      <c r="F876" s="20">
        <f t="shared" si="13"/>
        <v>400000</v>
      </c>
      <c r="G876" s="21">
        <v>0</v>
      </c>
      <c r="H876" s="22">
        <v>0</v>
      </c>
      <c r="I876" s="23">
        <v>400000</v>
      </c>
    </row>
    <row r="877" spans="1:9" x14ac:dyDescent="0.25">
      <c r="A877" s="24" t="s">
        <v>943</v>
      </c>
      <c r="B877" s="24">
        <v>1241469</v>
      </c>
      <c r="C877" s="28" t="s">
        <v>949</v>
      </c>
      <c r="D877" s="29">
        <v>20580.8</v>
      </c>
      <c r="F877" s="20">
        <f t="shared" si="13"/>
        <v>300000</v>
      </c>
      <c r="G877" s="21">
        <v>0</v>
      </c>
      <c r="H877" s="22">
        <v>300000</v>
      </c>
      <c r="I877" s="23">
        <v>0</v>
      </c>
    </row>
    <row r="878" spans="1:9" x14ac:dyDescent="0.25">
      <c r="A878" s="24" t="s">
        <v>943</v>
      </c>
      <c r="B878" s="24">
        <v>1226068</v>
      </c>
      <c r="C878" s="28" t="s">
        <v>950</v>
      </c>
      <c r="D878" s="29">
        <v>24032.58</v>
      </c>
      <c r="F878" s="20">
        <f t="shared" si="13"/>
        <v>1800000</v>
      </c>
      <c r="G878" s="21">
        <v>0</v>
      </c>
      <c r="H878" s="22">
        <v>300000</v>
      </c>
      <c r="I878" s="23">
        <v>1500000</v>
      </c>
    </row>
    <row r="879" spans="1:9" x14ac:dyDescent="0.25">
      <c r="A879" s="24" t="s">
        <v>943</v>
      </c>
      <c r="B879" s="24">
        <v>1241694</v>
      </c>
      <c r="C879" s="28" t="s">
        <v>951</v>
      </c>
      <c r="D879" s="29">
        <v>75802</v>
      </c>
      <c r="F879" s="20">
        <f t="shared" si="13"/>
        <v>350000</v>
      </c>
      <c r="G879" s="21">
        <v>0</v>
      </c>
      <c r="H879" s="22">
        <v>350000</v>
      </c>
      <c r="I879" s="23">
        <v>0</v>
      </c>
    </row>
    <row r="880" spans="1:9" x14ac:dyDescent="0.25">
      <c r="A880" s="24" t="s">
        <v>943</v>
      </c>
      <c r="B880" s="24">
        <v>1243381</v>
      </c>
      <c r="C880" s="28" t="s">
        <v>952</v>
      </c>
      <c r="D880" s="29">
        <v>29514.1</v>
      </c>
      <c r="F880" s="20">
        <f t="shared" si="13"/>
        <v>450000</v>
      </c>
      <c r="G880" s="21">
        <v>0</v>
      </c>
      <c r="H880" s="22">
        <v>0</v>
      </c>
      <c r="I880" s="23">
        <v>450000</v>
      </c>
    </row>
    <row r="881" spans="1:9" x14ac:dyDescent="0.25">
      <c r="A881" s="24" t="s">
        <v>943</v>
      </c>
      <c r="B881" s="24">
        <v>1229160</v>
      </c>
      <c r="C881" s="28" t="s">
        <v>953</v>
      </c>
      <c r="D881" s="29">
        <v>114214.32</v>
      </c>
      <c r="F881" s="20">
        <f t="shared" si="13"/>
        <v>500000</v>
      </c>
      <c r="G881" s="21">
        <v>0</v>
      </c>
      <c r="H881" s="22">
        <v>0</v>
      </c>
      <c r="I881" s="23">
        <v>500000</v>
      </c>
    </row>
    <row r="882" spans="1:9" x14ac:dyDescent="0.25">
      <c r="A882" s="24" t="s">
        <v>943</v>
      </c>
      <c r="B882" s="24">
        <v>1225955</v>
      </c>
      <c r="C882" s="28" t="s">
        <v>954</v>
      </c>
      <c r="D882" s="29">
        <v>317319.98</v>
      </c>
      <c r="F882" s="20">
        <f t="shared" si="13"/>
        <v>560726.14</v>
      </c>
      <c r="G882" s="21">
        <v>241130.85</v>
      </c>
      <c r="H882" s="22">
        <v>319595.28999999998</v>
      </c>
      <c r="I882" s="23">
        <v>0</v>
      </c>
    </row>
    <row r="883" spans="1:9" x14ac:dyDescent="0.25">
      <c r="A883" s="24" t="s">
        <v>943</v>
      </c>
      <c r="B883" s="132">
        <v>1446001</v>
      </c>
      <c r="C883" s="133" t="s">
        <v>955</v>
      </c>
      <c r="D883" s="29">
        <v>9568.94</v>
      </c>
      <c r="F883" s="20">
        <f t="shared" si="13"/>
        <v>525000</v>
      </c>
      <c r="G883" s="21">
        <v>0</v>
      </c>
      <c r="H883" s="22">
        <v>525000</v>
      </c>
      <c r="I883" s="23">
        <v>0</v>
      </c>
    </row>
    <row r="884" spans="1:9" x14ac:dyDescent="0.25">
      <c r="A884" s="24" t="s">
        <v>943</v>
      </c>
      <c r="B884" s="132">
        <v>1231282</v>
      </c>
      <c r="C884" s="133" t="s">
        <v>956</v>
      </c>
      <c r="D884" s="29">
        <v>4608.75</v>
      </c>
      <c r="F884" s="20">
        <f t="shared" si="13"/>
        <v>220000</v>
      </c>
      <c r="G884" s="21">
        <v>0</v>
      </c>
      <c r="H884" s="22">
        <v>100000</v>
      </c>
      <c r="I884" s="23">
        <v>120000</v>
      </c>
    </row>
    <row r="885" spans="1:9" x14ac:dyDescent="0.25">
      <c r="A885" s="50" t="s">
        <v>943</v>
      </c>
      <c r="B885" s="134"/>
      <c r="C885" s="77" t="s">
        <v>957</v>
      </c>
      <c r="F885" s="20">
        <f t="shared" si="13"/>
        <v>200000</v>
      </c>
      <c r="G885" s="21">
        <v>0</v>
      </c>
      <c r="H885" s="22">
        <v>100000</v>
      </c>
      <c r="I885" s="23">
        <v>100000</v>
      </c>
    </row>
    <row r="886" spans="1:9" x14ac:dyDescent="0.25">
      <c r="C886" s="77"/>
      <c r="F886" s="20"/>
      <c r="G886" s="21"/>
      <c r="H886" s="22"/>
      <c r="I886" s="23"/>
    </row>
    <row r="887" spans="1:9" ht="18" customHeight="1" x14ac:dyDescent="0.25">
      <c r="A887" s="24" t="s">
        <v>958</v>
      </c>
      <c r="B887" s="34">
        <v>1284970</v>
      </c>
      <c r="C887" s="35" t="s">
        <v>959</v>
      </c>
      <c r="D887" s="47">
        <v>66019.960000000006</v>
      </c>
      <c r="F887" s="20">
        <f t="shared" si="13"/>
        <v>1777453.09</v>
      </c>
      <c r="G887" s="21">
        <v>423238.48</v>
      </c>
      <c r="H887" s="22">
        <v>1354214.61</v>
      </c>
      <c r="I887" s="23">
        <v>0</v>
      </c>
    </row>
    <row r="888" spans="1:9" x14ac:dyDescent="0.25">
      <c r="A888" s="24" t="s">
        <v>958</v>
      </c>
      <c r="B888" s="34">
        <v>1447814</v>
      </c>
      <c r="C888" s="35" t="s">
        <v>960</v>
      </c>
      <c r="D888" s="47">
        <v>817389.51</v>
      </c>
      <c r="F888" s="20">
        <f t="shared" si="13"/>
        <v>880000</v>
      </c>
      <c r="G888" s="21">
        <v>0</v>
      </c>
      <c r="H888" s="22">
        <v>0</v>
      </c>
      <c r="I888" s="23">
        <v>880000</v>
      </c>
    </row>
    <row r="889" spans="1:9" x14ac:dyDescent="0.25">
      <c r="A889" s="24" t="s">
        <v>958</v>
      </c>
      <c r="B889" s="34">
        <v>1445132</v>
      </c>
      <c r="C889" s="35" t="s">
        <v>961</v>
      </c>
      <c r="D889" s="47">
        <v>26779.200000000001</v>
      </c>
      <c r="F889" s="20">
        <f t="shared" si="13"/>
        <v>618770</v>
      </c>
      <c r="G889" s="21">
        <v>0</v>
      </c>
      <c r="H889" s="22">
        <v>0</v>
      </c>
      <c r="I889" s="23">
        <v>618770</v>
      </c>
    </row>
    <row r="890" spans="1:9" x14ac:dyDescent="0.25">
      <c r="A890" s="44" t="s">
        <v>958</v>
      </c>
      <c r="B890" s="44">
        <v>1284970</v>
      </c>
      <c r="C890" s="44" t="s">
        <v>962</v>
      </c>
      <c r="D890" s="135">
        <v>66019.960000000006</v>
      </c>
      <c r="E890" s="44"/>
      <c r="F890" s="20">
        <f t="shared" si="13"/>
        <v>550000</v>
      </c>
      <c r="G890" s="21">
        <v>0</v>
      </c>
      <c r="H890" s="22">
        <v>0</v>
      </c>
      <c r="I890" s="23">
        <v>550000</v>
      </c>
    </row>
    <row r="891" spans="1:9" x14ac:dyDescent="0.25">
      <c r="A891" s="136" t="s">
        <v>958</v>
      </c>
      <c r="B891" s="137">
        <v>1353030</v>
      </c>
      <c r="C891" s="137" t="s">
        <v>963</v>
      </c>
      <c r="D891" s="138">
        <v>138451</v>
      </c>
      <c r="E891" s="44"/>
      <c r="F891" s="20">
        <f t="shared" si="13"/>
        <v>2969135.5377500001</v>
      </c>
      <c r="G891" s="21">
        <v>25031.35</v>
      </c>
      <c r="H891" s="22">
        <v>2944104.18775</v>
      </c>
      <c r="I891" s="23">
        <v>0</v>
      </c>
    </row>
    <row r="892" spans="1:9" x14ac:dyDescent="0.25">
      <c r="A892" s="136" t="s">
        <v>958</v>
      </c>
      <c r="B892" s="137">
        <v>1352735</v>
      </c>
      <c r="C892" s="137" t="s">
        <v>964</v>
      </c>
      <c r="D892" s="138">
        <v>4680.5</v>
      </c>
      <c r="E892" s="44"/>
      <c r="F892" s="20">
        <f t="shared" si="13"/>
        <v>493736.18049999996</v>
      </c>
      <c r="G892" s="21">
        <v>9516</v>
      </c>
      <c r="H892" s="22">
        <v>484220.18049999996</v>
      </c>
      <c r="I892" s="23">
        <v>0</v>
      </c>
    </row>
    <row r="893" spans="1:9" x14ac:dyDescent="0.25">
      <c r="A893" s="44" t="s">
        <v>958</v>
      </c>
      <c r="B893" s="139">
        <v>1353016</v>
      </c>
      <c r="C893" s="140" t="s">
        <v>965</v>
      </c>
      <c r="D893" s="135">
        <v>18426.41</v>
      </c>
      <c r="E893" s="44"/>
      <c r="F893" s="20">
        <f t="shared" si="13"/>
        <v>791356.98725000001</v>
      </c>
      <c r="G893" s="21">
        <v>10492</v>
      </c>
      <c r="H893" s="22">
        <v>780864.98725000001</v>
      </c>
      <c r="I893" s="23">
        <v>0</v>
      </c>
    </row>
    <row r="894" spans="1:9" x14ac:dyDescent="0.25">
      <c r="A894" s="44" t="s">
        <v>958</v>
      </c>
      <c r="B894" s="136">
        <v>1447754</v>
      </c>
      <c r="C894" s="141" t="s">
        <v>966</v>
      </c>
      <c r="D894" s="135">
        <v>36102</v>
      </c>
      <c r="E894" s="44"/>
      <c r="F894" s="20">
        <f t="shared" si="13"/>
        <v>101259.83025</v>
      </c>
      <c r="G894" s="21">
        <v>0</v>
      </c>
      <c r="H894" s="22">
        <v>101259.83025</v>
      </c>
      <c r="I894" s="23">
        <v>0</v>
      </c>
    </row>
    <row r="895" spans="1:9" x14ac:dyDescent="0.25">
      <c r="A895" s="44" t="s">
        <v>958</v>
      </c>
      <c r="B895" s="136">
        <v>1445090</v>
      </c>
      <c r="C895" s="141" t="s">
        <v>967</v>
      </c>
      <c r="D895" s="135">
        <v>13014</v>
      </c>
      <c r="E895" s="44"/>
      <c r="F895" s="20">
        <f t="shared" si="13"/>
        <v>772953.08750000002</v>
      </c>
      <c r="G895" s="21">
        <v>12810</v>
      </c>
      <c r="H895" s="22">
        <v>760143.08750000002</v>
      </c>
      <c r="I895" s="23">
        <v>0</v>
      </c>
    </row>
    <row r="896" spans="1:9" x14ac:dyDescent="0.25">
      <c r="A896" s="44" t="s">
        <v>958</v>
      </c>
      <c r="B896" s="136">
        <v>1443807</v>
      </c>
      <c r="C896" s="141" t="s">
        <v>968</v>
      </c>
      <c r="D896" s="135">
        <v>19085.75</v>
      </c>
      <c r="E896" s="44"/>
      <c r="F896" s="20">
        <f t="shared" si="13"/>
        <v>359256.84225000005</v>
      </c>
      <c r="G896" s="21">
        <v>4111.3999999999996</v>
      </c>
      <c r="H896" s="22">
        <v>355145.44225000002</v>
      </c>
      <c r="I896" s="23">
        <v>0</v>
      </c>
    </row>
    <row r="897" spans="1:9" x14ac:dyDescent="0.25">
      <c r="A897" s="44" t="s">
        <v>958</v>
      </c>
      <c r="B897" s="136">
        <v>1353007</v>
      </c>
      <c r="C897" s="141" t="s">
        <v>969</v>
      </c>
      <c r="D897" s="135">
        <v>7119.12</v>
      </c>
      <c r="E897" s="44"/>
      <c r="F897" s="20">
        <f t="shared" si="13"/>
        <v>504770.44</v>
      </c>
      <c r="G897" s="21">
        <v>4770.4399999999996</v>
      </c>
      <c r="H897" s="22">
        <v>0</v>
      </c>
      <c r="I897" s="23">
        <v>500000</v>
      </c>
    </row>
    <row r="898" spans="1:9" x14ac:dyDescent="0.25">
      <c r="A898" s="44" t="s">
        <v>958</v>
      </c>
      <c r="B898" s="136">
        <v>1445236</v>
      </c>
      <c r="C898" s="141" t="s">
        <v>970</v>
      </c>
      <c r="D898" s="135">
        <v>12267.92</v>
      </c>
      <c r="E898" s="44"/>
      <c r="F898" s="20">
        <f t="shared" si="13"/>
        <v>1518995.4</v>
      </c>
      <c r="G898" s="21">
        <v>18995.400000000001</v>
      </c>
      <c r="H898" s="22">
        <v>1500000</v>
      </c>
      <c r="I898" s="23">
        <v>0</v>
      </c>
    </row>
    <row r="899" spans="1:9" x14ac:dyDescent="0.25">
      <c r="A899" s="44" t="s">
        <v>958</v>
      </c>
      <c r="B899" s="136">
        <v>1445304</v>
      </c>
      <c r="C899" s="141" t="s">
        <v>971</v>
      </c>
      <c r="D899" s="135">
        <v>5991.6</v>
      </c>
      <c r="E899" s="44"/>
      <c r="F899" s="20">
        <f t="shared" si="13"/>
        <v>725821.4</v>
      </c>
      <c r="G899" s="21">
        <v>10821.4</v>
      </c>
      <c r="H899" s="22">
        <v>0</v>
      </c>
      <c r="I899" s="23">
        <v>715000</v>
      </c>
    </row>
    <row r="900" spans="1:9" x14ac:dyDescent="0.25">
      <c r="A900" s="44" t="s">
        <v>958</v>
      </c>
      <c r="B900" s="136">
        <v>1451012</v>
      </c>
      <c r="C900" s="141" t="s">
        <v>972</v>
      </c>
      <c r="D900" s="135">
        <v>1965.6</v>
      </c>
      <c r="E900" s="44"/>
      <c r="F900" s="20">
        <f t="shared" si="13"/>
        <v>70500</v>
      </c>
      <c r="G900" s="21">
        <v>0</v>
      </c>
      <c r="H900" s="22">
        <v>70500</v>
      </c>
      <c r="I900" s="23">
        <v>0</v>
      </c>
    </row>
    <row r="901" spans="1:9" x14ac:dyDescent="0.25">
      <c r="A901" s="44" t="s">
        <v>958</v>
      </c>
      <c r="B901" s="136">
        <v>1352949</v>
      </c>
      <c r="C901" s="141" t="s">
        <v>973</v>
      </c>
      <c r="D901" s="135">
        <v>8731.4</v>
      </c>
      <c r="E901" s="44"/>
      <c r="F901" s="20">
        <f t="shared" si="13"/>
        <v>332649.82</v>
      </c>
      <c r="G901" s="21">
        <v>0</v>
      </c>
      <c r="H901" s="22">
        <v>332649.82</v>
      </c>
      <c r="I901" s="23">
        <v>0</v>
      </c>
    </row>
    <row r="902" spans="1:9" x14ac:dyDescent="0.25">
      <c r="A902" s="44" t="s">
        <v>958</v>
      </c>
      <c r="B902" s="136">
        <v>1448042</v>
      </c>
      <c r="C902" s="141" t="s">
        <v>974</v>
      </c>
      <c r="D902" s="135">
        <v>6337.95</v>
      </c>
      <c r="E902" s="44"/>
      <c r="F902" s="20">
        <f t="shared" si="13"/>
        <v>352623</v>
      </c>
      <c r="G902" s="21">
        <v>2623</v>
      </c>
      <c r="H902" s="22">
        <v>350000</v>
      </c>
      <c r="I902" s="23">
        <v>0</v>
      </c>
    </row>
    <row r="903" spans="1:9" x14ac:dyDescent="0.25">
      <c r="A903" s="44" t="s">
        <v>958</v>
      </c>
      <c r="B903" s="136">
        <v>1450994</v>
      </c>
      <c r="C903" s="141" t="s">
        <v>975</v>
      </c>
      <c r="D903" s="135">
        <v>82358.929999999993</v>
      </c>
      <c r="E903" s="44"/>
      <c r="F903" s="20">
        <f t="shared" si="13"/>
        <v>290300</v>
      </c>
      <c r="G903" s="21">
        <v>5300</v>
      </c>
      <c r="H903" s="22">
        <v>285000</v>
      </c>
      <c r="I903" s="23">
        <v>0</v>
      </c>
    </row>
    <row r="904" spans="1:9" x14ac:dyDescent="0.25">
      <c r="A904" s="44" t="s">
        <v>958</v>
      </c>
      <c r="B904" s="136">
        <v>1451018</v>
      </c>
      <c r="C904" s="141" t="s">
        <v>976</v>
      </c>
      <c r="D904" s="135">
        <v>18048.45</v>
      </c>
      <c r="E904" s="44"/>
      <c r="F904" s="20">
        <f t="shared" ref="F904:F969" si="14">G904+H904+I904</f>
        <v>85000</v>
      </c>
      <c r="G904" s="21">
        <v>0</v>
      </c>
      <c r="H904" s="22">
        <v>85000</v>
      </c>
      <c r="I904" s="23">
        <v>0</v>
      </c>
    </row>
    <row r="905" spans="1:9" x14ac:dyDescent="0.25">
      <c r="A905" s="44" t="s">
        <v>958</v>
      </c>
      <c r="B905" s="136">
        <v>1443682</v>
      </c>
      <c r="C905" s="141" t="s">
        <v>977</v>
      </c>
      <c r="D905" s="135">
        <v>14182</v>
      </c>
      <c r="E905" s="44"/>
      <c r="F905" s="20">
        <f t="shared" si="14"/>
        <v>147000</v>
      </c>
      <c r="G905" s="21">
        <v>0</v>
      </c>
      <c r="H905" s="22">
        <v>0</v>
      </c>
      <c r="I905" s="23">
        <v>147000</v>
      </c>
    </row>
    <row r="906" spans="1:9" x14ac:dyDescent="0.25">
      <c r="A906" s="44" t="s">
        <v>958</v>
      </c>
      <c r="B906" s="136">
        <v>1451043</v>
      </c>
      <c r="C906" s="141" t="s">
        <v>978</v>
      </c>
      <c r="D906" s="135">
        <v>34146.6</v>
      </c>
      <c r="E906" s="44"/>
      <c r="F906" s="20">
        <f t="shared" si="14"/>
        <v>106603.08</v>
      </c>
      <c r="G906" s="21">
        <v>1603.08</v>
      </c>
      <c r="H906" s="22">
        <v>105000</v>
      </c>
      <c r="I906" s="23">
        <v>0</v>
      </c>
    </row>
    <row r="907" spans="1:9" x14ac:dyDescent="0.25">
      <c r="A907" s="44" t="s">
        <v>958</v>
      </c>
      <c r="B907" s="136">
        <v>1353047</v>
      </c>
      <c r="C907" s="141" t="s">
        <v>979</v>
      </c>
      <c r="D907" s="135">
        <v>5220.3</v>
      </c>
      <c r="E907" s="44"/>
      <c r="F907" s="20">
        <f t="shared" si="14"/>
        <v>16882.5</v>
      </c>
      <c r="G907" s="21">
        <v>0</v>
      </c>
      <c r="H907" s="22">
        <v>16882.5</v>
      </c>
      <c r="I907" s="23">
        <v>0</v>
      </c>
    </row>
    <row r="908" spans="1:9" x14ac:dyDescent="0.25">
      <c r="A908" s="44" t="s">
        <v>958</v>
      </c>
      <c r="B908" s="136">
        <v>1448020</v>
      </c>
      <c r="C908" s="141" t="s">
        <v>980</v>
      </c>
      <c r="D908" s="135">
        <v>4522.3999999999996</v>
      </c>
      <c r="E908" s="44"/>
      <c r="F908" s="20">
        <f t="shared" si="14"/>
        <v>81660</v>
      </c>
      <c r="G908" s="21">
        <v>0</v>
      </c>
      <c r="H908" s="22">
        <v>81660</v>
      </c>
      <c r="I908" s="23">
        <v>0</v>
      </c>
    </row>
    <row r="909" spans="1:9" x14ac:dyDescent="0.25">
      <c r="A909" s="44" t="s">
        <v>958</v>
      </c>
      <c r="B909" s="136">
        <v>1448014</v>
      </c>
      <c r="C909" s="141" t="s">
        <v>981</v>
      </c>
      <c r="D909" s="135">
        <v>11116.6</v>
      </c>
      <c r="E909" s="44"/>
      <c r="F909" s="20">
        <f t="shared" si="14"/>
        <v>62788.75</v>
      </c>
      <c r="G909" s="21">
        <v>0</v>
      </c>
      <c r="H909" s="22">
        <v>0</v>
      </c>
      <c r="I909" s="23">
        <v>62788.75</v>
      </c>
    </row>
    <row r="910" spans="1:9" x14ac:dyDescent="0.25">
      <c r="A910" s="44" t="s">
        <v>958</v>
      </c>
      <c r="B910" s="136">
        <v>1451004</v>
      </c>
      <c r="C910" s="141" t="s">
        <v>982</v>
      </c>
      <c r="D910" s="135">
        <v>276</v>
      </c>
      <c r="E910" s="44"/>
      <c r="F910" s="20">
        <f t="shared" si="14"/>
        <v>87545</v>
      </c>
      <c r="G910" s="21">
        <v>0</v>
      </c>
      <c r="H910" s="22">
        <v>0</v>
      </c>
      <c r="I910" s="23">
        <v>87545</v>
      </c>
    </row>
    <row r="911" spans="1:9" x14ac:dyDescent="0.25">
      <c r="A911" s="44" t="s">
        <v>958</v>
      </c>
      <c r="B911" s="136">
        <v>1448331</v>
      </c>
      <c r="C911" s="141" t="s">
        <v>983</v>
      </c>
      <c r="D911" s="135">
        <v>1098.24</v>
      </c>
      <c r="E911" s="44"/>
      <c r="F911" s="20">
        <f t="shared" si="14"/>
        <v>125570</v>
      </c>
      <c r="G911" s="21">
        <v>0</v>
      </c>
      <c r="H911" s="22">
        <v>0</v>
      </c>
      <c r="I911" s="23">
        <v>125570</v>
      </c>
    </row>
    <row r="912" spans="1:9" s="121" customFormat="1" x14ac:dyDescent="0.25">
      <c r="A912" s="119" t="s">
        <v>958</v>
      </c>
      <c r="B912" s="119" t="s">
        <v>52</v>
      </c>
      <c r="C912" s="142" t="s">
        <v>984</v>
      </c>
      <c r="D912" s="120"/>
      <c r="E912" s="143"/>
      <c r="F912" s="120">
        <v>2900000</v>
      </c>
      <c r="G912" s="21">
        <v>0</v>
      </c>
      <c r="H912" s="22">
        <v>2090000</v>
      </c>
      <c r="I912" s="23">
        <v>810000</v>
      </c>
    </row>
    <row r="913" spans="1:9" x14ac:dyDescent="0.25">
      <c r="A913" s="24"/>
      <c r="B913" s="24"/>
      <c r="C913" s="28"/>
      <c r="D913" s="29"/>
      <c r="E913" s="144"/>
      <c r="F913" s="145"/>
      <c r="G913" s="146"/>
      <c r="H913" s="147"/>
      <c r="I913" s="20"/>
    </row>
    <row r="914" spans="1:9" x14ac:dyDescent="0.25">
      <c r="A914" s="24" t="s">
        <v>985</v>
      </c>
      <c r="B914" s="24">
        <v>1230427</v>
      </c>
      <c r="C914" s="44" t="s">
        <v>986</v>
      </c>
      <c r="D914" s="47">
        <v>37639.22</v>
      </c>
      <c r="F914" s="20">
        <f t="shared" si="14"/>
        <v>331689.48</v>
      </c>
      <c r="G914" s="21">
        <v>58570.48</v>
      </c>
      <c r="H914" s="22">
        <v>23119</v>
      </c>
      <c r="I914" s="23">
        <v>250000</v>
      </c>
    </row>
    <row r="915" spans="1:9" x14ac:dyDescent="0.25">
      <c r="A915" s="24" t="s">
        <v>985</v>
      </c>
      <c r="B915" s="24">
        <v>1230523</v>
      </c>
      <c r="C915" s="44" t="s">
        <v>987</v>
      </c>
      <c r="D915" s="47">
        <v>165676.07999999999</v>
      </c>
      <c r="F915" s="20">
        <f t="shared" si="14"/>
        <v>671963.19</v>
      </c>
      <c r="G915" s="21">
        <v>71963.19</v>
      </c>
      <c r="H915" s="22">
        <v>600000</v>
      </c>
      <c r="I915" s="23">
        <v>0</v>
      </c>
    </row>
    <row r="916" spans="1:9" hidden="1" x14ac:dyDescent="0.25">
      <c r="A916" s="24"/>
      <c r="B916" s="25"/>
      <c r="C916" s="26"/>
      <c r="D916" s="27"/>
      <c r="F916" s="20">
        <f t="shared" si="14"/>
        <v>0</v>
      </c>
      <c r="G916" s="21">
        <v>0</v>
      </c>
      <c r="H916" s="22">
        <v>0</v>
      </c>
      <c r="I916" s="23">
        <v>0</v>
      </c>
    </row>
    <row r="917" spans="1:9" x14ac:dyDescent="0.25">
      <c r="A917" s="24" t="s">
        <v>985</v>
      </c>
      <c r="B917" s="24">
        <v>1444166</v>
      </c>
      <c r="C917" s="44" t="s">
        <v>988</v>
      </c>
      <c r="D917" s="47">
        <v>5365</v>
      </c>
      <c r="F917" s="20">
        <f t="shared" si="14"/>
        <v>112830.39999999999</v>
      </c>
      <c r="G917" s="21">
        <v>2830.4</v>
      </c>
      <c r="H917" s="22">
        <v>30000</v>
      </c>
      <c r="I917" s="23">
        <v>80000</v>
      </c>
    </row>
    <row r="918" spans="1:9" x14ac:dyDescent="0.25">
      <c r="A918" s="24" t="s">
        <v>985</v>
      </c>
      <c r="B918" s="24">
        <v>1353057</v>
      </c>
      <c r="C918" s="44" t="s">
        <v>989</v>
      </c>
      <c r="D918" s="47">
        <v>7771.65</v>
      </c>
      <c r="F918" s="20">
        <f t="shared" si="14"/>
        <v>125970.68</v>
      </c>
      <c r="G918" s="21">
        <v>5970.68</v>
      </c>
      <c r="H918" s="22">
        <v>20000</v>
      </c>
      <c r="I918" s="23">
        <v>100000</v>
      </c>
    </row>
    <row r="919" spans="1:9" x14ac:dyDescent="0.25">
      <c r="A919" s="24" t="s">
        <v>985</v>
      </c>
      <c r="B919" s="24">
        <v>1444056</v>
      </c>
      <c r="C919" s="44" t="s">
        <v>990</v>
      </c>
      <c r="D919" s="47">
        <v>898</v>
      </c>
      <c r="F919" s="20">
        <f t="shared" si="14"/>
        <v>120000</v>
      </c>
      <c r="G919" s="21">
        <v>0</v>
      </c>
      <c r="H919" s="22">
        <v>20000</v>
      </c>
      <c r="I919" s="23">
        <v>100000</v>
      </c>
    </row>
    <row r="920" spans="1:9" x14ac:dyDescent="0.25">
      <c r="A920" s="24" t="s">
        <v>985</v>
      </c>
      <c r="B920" s="24">
        <v>1230221</v>
      </c>
      <c r="C920" s="44" t="s">
        <v>991</v>
      </c>
      <c r="D920" s="47">
        <v>7292.4</v>
      </c>
      <c r="F920" s="20">
        <f t="shared" si="14"/>
        <v>261540.81</v>
      </c>
      <c r="G920" s="21">
        <v>21540.81</v>
      </c>
      <c r="H920" s="22">
        <v>40000</v>
      </c>
      <c r="I920" s="23">
        <v>200000</v>
      </c>
    </row>
    <row r="921" spans="1:9" x14ac:dyDescent="0.25">
      <c r="A921" s="24" t="s">
        <v>985</v>
      </c>
      <c r="B921" s="24">
        <v>1353131</v>
      </c>
      <c r="C921" s="44" t="s">
        <v>992</v>
      </c>
      <c r="D921" s="47">
        <v>2989.4</v>
      </c>
      <c r="F921" s="20">
        <f t="shared" si="14"/>
        <v>82342.399999999994</v>
      </c>
      <c r="G921" s="21">
        <v>2342.4</v>
      </c>
      <c r="H921" s="22">
        <v>80000</v>
      </c>
      <c r="I921" s="23">
        <v>0</v>
      </c>
    </row>
    <row r="922" spans="1:9" x14ac:dyDescent="0.25">
      <c r="A922" s="24" t="s">
        <v>985</v>
      </c>
      <c r="B922" s="24">
        <v>1353098</v>
      </c>
      <c r="C922" s="44" t="s">
        <v>993</v>
      </c>
      <c r="D922" s="47">
        <v>12032.4</v>
      </c>
      <c r="F922" s="20">
        <f t="shared" si="14"/>
        <v>351931.54</v>
      </c>
      <c r="G922" s="21">
        <v>11194.58</v>
      </c>
      <c r="H922" s="22">
        <v>40736.959999999999</v>
      </c>
      <c r="I922" s="23">
        <v>300000</v>
      </c>
    </row>
    <row r="923" spans="1:9" x14ac:dyDescent="0.25">
      <c r="A923" s="24"/>
      <c r="B923" s="24"/>
      <c r="C923" s="44"/>
      <c r="D923" s="47"/>
      <c r="F923" s="20"/>
      <c r="G923" s="21"/>
      <c r="H923" s="22"/>
      <c r="I923" s="23"/>
    </row>
    <row r="924" spans="1:9" x14ac:dyDescent="0.25">
      <c r="A924" s="24" t="s">
        <v>994</v>
      </c>
      <c r="B924" s="24">
        <v>1446306</v>
      </c>
      <c r="C924" s="44" t="s">
        <v>995</v>
      </c>
      <c r="D924" s="29">
        <v>96264.94</v>
      </c>
      <c r="E924" s="148"/>
      <c r="F924" s="20">
        <f t="shared" si="14"/>
        <v>247299.58000000002</v>
      </c>
      <c r="G924" s="21">
        <v>0</v>
      </c>
      <c r="H924" s="22">
        <v>0</v>
      </c>
      <c r="I924" s="23">
        <v>247299.58000000002</v>
      </c>
    </row>
    <row r="925" spans="1:9" x14ac:dyDescent="0.25">
      <c r="A925" s="24" t="s">
        <v>994</v>
      </c>
      <c r="B925" s="24">
        <v>1239372</v>
      </c>
      <c r="C925" s="28" t="s">
        <v>996</v>
      </c>
      <c r="D925" s="29">
        <v>12183.2</v>
      </c>
      <c r="E925" s="149"/>
      <c r="F925" s="20">
        <f t="shared" si="14"/>
        <v>240000</v>
      </c>
      <c r="G925" s="21">
        <v>0</v>
      </c>
      <c r="H925" s="22">
        <v>0</v>
      </c>
      <c r="I925" s="23">
        <v>240000</v>
      </c>
    </row>
    <row r="926" spans="1:9" x14ac:dyDescent="0.25">
      <c r="A926" s="24" t="s">
        <v>994</v>
      </c>
      <c r="B926" s="24">
        <v>1444097</v>
      </c>
      <c r="C926" s="28" t="s">
        <v>997</v>
      </c>
      <c r="D926" s="29">
        <v>1275458.8</v>
      </c>
      <c r="E926" s="149"/>
      <c r="F926" s="20">
        <f t="shared" si="14"/>
        <v>1275458</v>
      </c>
      <c r="G926" s="21">
        <v>0</v>
      </c>
      <c r="H926" s="22">
        <v>0</v>
      </c>
      <c r="I926" s="23">
        <v>1275458</v>
      </c>
    </row>
    <row r="927" spans="1:9" x14ac:dyDescent="0.25">
      <c r="A927" s="24" t="s">
        <v>994</v>
      </c>
      <c r="B927" s="24">
        <v>1446386</v>
      </c>
      <c r="C927" s="28" t="s">
        <v>998</v>
      </c>
      <c r="D927" s="29">
        <v>135436.46</v>
      </c>
      <c r="E927" s="149"/>
      <c r="F927" s="20">
        <f t="shared" si="14"/>
        <v>461309.38</v>
      </c>
      <c r="G927" s="21">
        <v>0</v>
      </c>
      <c r="H927" s="22">
        <v>0</v>
      </c>
      <c r="I927" s="23">
        <v>461309.38</v>
      </c>
    </row>
    <row r="928" spans="1:9" x14ac:dyDescent="0.25">
      <c r="A928" s="24" t="s">
        <v>994</v>
      </c>
      <c r="B928" s="24">
        <v>1239369</v>
      </c>
      <c r="C928" s="28" t="s">
        <v>999</v>
      </c>
      <c r="D928" s="29">
        <v>24193.7</v>
      </c>
      <c r="E928" s="149"/>
      <c r="F928" s="20">
        <f t="shared" si="14"/>
        <v>420000</v>
      </c>
      <c r="G928" s="21">
        <v>0</v>
      </c>
      <c r="H928" s="22">
        <v>0</v>
      </c>
      <c r="I928" s="23">
        <v>420000</v>
      </c>
    </row>
    <row r="929" spans="1:9" x14ac:dyDescent="0.25">
      <c r="A929" s="24" t="s">
        <v>994</v>
      </c>
      <c r="B929" s="24">
        <v>1246625</v>
      </c>
      <c r="C929" s="28" t="s">
        <v>1000</v>
      </c>
      <c r="D929" s="29">
        <v>41613.040000000001</v>
      </c>
      <c r="E929" s="149"/>
      <c r="F929" s="20">
        <f t="shared" si="14"/>
        <v>300000</v>
      </c>
      <c r="G929" s="21">
        <v>0</v>
      </c>
      <c r="H929" s="22">
        <v>0</v>
      </c>
      <c r="I929" s="23">
        <v>300000</v>
      </c>
    </row>
    <row r="930" spans="1:9" x14ac:dyDescent="0.25">
      <c r="A930" s="24" t="s">
        <v>994</v>
      </c>
      <c r="B930" s="24">
        <v>1450651</v>
      </c>
      <c r="C930" s="28" t="s">
        <v>1001</v>
      </c>
      <c r="D930" s="29">
        <v>17672</v>
      </c>
      <c r="E930" s="149"/>
      <c r="F930" s="20">
        <f t="shared" si="14"/>
        <v>4079736.46</v>
      </c>
      <c r="G930" s="21">
        <v>0</v>
      </c>
      <c r="H930" s="22">
        <v>541069.88</v>
      </c>
      <c r="I930" s="23">
        <v>3538666.58</v>
      </c>
    </row>
    <row r="931" spans="1:9" x14ac:dyDescent="0.25">
      <c r="A931" s="24" t="s">
        <v>994</v>
      </c>
      <c r="B931" s="24">
        <v>1446337</v>
      </c>
      <c r="C931" s="28" t="s">
        <v>1002</v>
      </c>
      <c r="D931" s="29">
        <v>159728.5</v>
      </c>
      <c r="E931" s="149"/>
      <c r="F931" s="20">
        <f t="shared" si="14"/>
        <v>510291.83</v>
      </c>
      <c r="G931" s="21">
        <v>31106.33</v>
      </c>
      <c r="H931" s="22">
        <v>0</v>
      </c>
      <c r="I931" s="23">
        <v>479185.5</v>
      </c>
    </row>
    <row r="932" spans="1:9" s="31" customFormat="1" ht="15.75" customHeight="1" x14ac:dyDescent="0.2">
      <c r="A932" s="150" t="s">
        <v>994</v>
      </c>
      <c r="B932" s="151">
        <v>1446318</v>
      </c>
      <c r="C932" s="150" t="s">
        <v>1003</v>
      </c>
      <c r="D932" s="152">
        <v>85857.46</v>
      </c>
      <c r="F932" s="20">
        <f t="shared" si="14"/>
        <v>496665</v>
      </c>
      <c r="G932" s="21">
        <v>24339</v>
      </c>
      <c r="H932" s="22">
        <v>472326</v>
      </c>
      <c r="I932" s="23">
        <v>0</v>
      </c>
    </row>
    <row r="933" spans="1:9" s="31" customFormat="1" ht="15.75" customHeight="1" x14ac:dyDescent="0.2">
      <c r="A933" s="150" t="s">
        <v>994</v>
      </c>
      <c r="B933" s="151">
        <v>1351615</v>
      </c>
      <c r="C933" s="150" t="s">
        <v>1004</v>
      </c>
      <c r="D933" s="152">
        <v>42621.36</v>
      </c>
      <c r="F933" s="20">
        <f t="shared" si="14"/>
        <v>100000</v>
      </c>
      <c r="G933" s="21">
        <v>0</v>
      </c>
      <c r="H933" s="22">
        <v>0</v>
      </c>
      <c r="I933" s="23">
        <v>100000</v>
      </c>
    </row>
    <row r="934" spans="1:9" s="31" customFormat="1" ht="15.75" customHeight="1" x14ac:dyDescent="0.2">
      <c r="A934" s="150" t="s">
        <v>994</v>
      </c>
      <c r="B934" s="151">
        <v>1446725</v>
      </c>
      <c r="C934" s="150" t="s">
        <v>1005</v>
      </c>
      <c r="D934" s="152">
        <v>176393.82</v>
      </c>
      <c r="F934" s="20">
        <f t="shared" si="14"/>
        <v>222247.71999999997</v>
      </c>
      <c r="G934" s="21">
        <v>194128.58</v>
      </c>
      <c r="H934" s="22">
        <v>28119.14</v>
      </c>
      <c r="I934" s="23">
        <v>0</v>
      </c>
    </row>
    <row r="935" spans="1:9" ht="15.75" customHeight="1" x14ac:dyDescent="0.25">
      <c r="A935" s="150" t="s">
        <v>994</v>
      </c>
      <c r="B935" s="151">
        <v>1229278</v>
      </c>
      <c r="C935" s="150" t="s">
        <v>1006</v>
      </c>
      <c r="D935" s="152">
        <v>1882171.76</v>
      </c>
      <c r="F935" s="20">
        <f t="shared" si="14"/>
        <v>435241.72</v>
      </c>
      <c r="G935" s="21">
        <v>384149.12</v>
      </c>
      <c r="H935" s="22">
        <v>51092.6</v>
      </c>
      <c r="I935" s="23">
        <v>0</v>
      </c>
    </row>
    <row r="936" spans="1:9" x14ac:dyDescent="0.25">
      <c r="A936" s="150" t="s">
        <v>994</v>
      </c>
      <c r="B936" s="151">
        <v>1446396</v>
      </c>
      <c r="C936" s="150" t="s">
        <v>1007</v>
      </c>
      <c r="D936" s="152">
        <v>10173.77</v>
      </c>
      <c r="F936" s="20">
        <f t="shared" si="14"/>
        <v>50000</v>
      </c>
      <c r="G936" s="21">
        <v>0</v>
      </c>
      <c r="H936" s="22">
        <v>0</v>
      </c>
      <c r="I936" s="23">
        <v>50000</v>
      </c>
    </row>
    <row r="937" spans="1:9" x14ac:dyDescent="0.25">
      <c r="A937" s="150" t="s">
        <v>994</v>
      </c>
      <c r="B937" s="151">
        <v>1243622</v>
      </c>
      <c r="C937" s="150" t="s">
        <v>1008</v>
      </c>
      <c r="D937" s="152">
        <v>8872.52</v>
      </c>
      <c r="F937" s="20">
        <f t="shared" si="14"/>
        <v>73500</v>
      </c>
      <c r="G937" s="21">
        <v>0</v>
      </c>
      <c r="H937" s="22">
        <v>0</v>
      </c>
      <c r="I937" s="23">
        <v>73500</v>
      </c>
    </row>
    <row r="938" spans="1:9" s="121" customFormat="1" x14ac:dyDescent="0.25">
      <c r="A938" s="119" t="s">
        <v>994</v>
      </c>
      <c r="B938" s="119">
        <v>1243699</v>
      </c>
      <c r="C938" s="142" t="s">
        <v>984</v>
      </c>
      <c r="D938" s="120">
        <v>5374313.25</v>
      </c>
      <c r="E938" s="143"/>
      <c r="F938" s="20">
        <v>105553.35999999999</v>
      </c>
      <c r="G938" s="21">
        <v>28755.4</v>
      </c>
      <c r="H938" s="22">
        <f>F938-G938</f>
        <v>76797.959999999992</v>
      </c>
      <c r="I938" s="23">
        <v>0</v>
      </c>
    </row>
    <row r="939" spans="1:9" x14ac:dyDescent="0.25">
      <c r="F939" s="20"/>
      <c r="G939" s="21"/>
      <c r="H939" s="22"/>
      <c r="I939" s="23"/>
    </row>
    <row r="940" spans="1:9" x14ac:dyDescent="0.25">
      <c r="A940" s="24" t="s">
        <v>1009</v>
      </c>
      <c r="B940" s="34">
        <v>1352252</v>
      </c>
      <c r="C940" s="24" t="s">
        <v>1010</v>
      </c>
      <c r="D940" s="29">
        <v>89175.08</v>
      </c>
      <c r="F940" s="20">
        <f t="shared" si="14"/>
        <v>839341.66999999993</v>
      </c>
      <c r="G940" s="21">
        <v>17031.2</v>
      </c>
      <c r="H940" s="22">
        <v>495205.38</v>
      </c>
      <c r="I940" s="23">
        <v>327105.08999999997</v>
      </c>
    </row>
    <row r="941" spans="1:9" x14ac:dyDescent="0.25">
      <c r="A941" s="24" t="s">
        <v>1009</v>
      </c>
      <c r="B941" s="34">
        <v>1351949</v>
      </c>
      <c r="C941" s="24" t="s">
        <v>1011</v>
      </c>
      <c r="D941" s="29">
        <v>1393.98</v>
      </c>
      <c r="F941" s="20">
        <f t="shared" si="14"/>
        <v>491904.18999999994</v>
      </c>
      <c r="G941" s="21">
        <v>34562.6</v>
      </c>
      <c r="H941" s="22">
        <v>457341.58999999997</v>
      </c>
      <c r="I941" s="23">
        <v>0</v>
      </c>
    </row>
    <row r="942" spans="1:9" x14ac:dyDescent="0.25">
      <c r="F942" s="20"/>
      <c r="G942" s="21"/>
      <c r="H942" s="22"/>
      <c r="I942" s="23"/>
    </row>
    <row r="943" spans="1:9" s="31" customFormat="1" ht="14.25" customHeight="1" x14ac:dyDescent="0.2">
      <c r="A943" s="24" t="s">
        <v>1012</v>
      </c>
      <c r="B943" s="24">
        <v>1230309</v>
      </c>
      <c r="C943" s="28" t="s">
        <v>1013</v>
      </c>
      <c r="D943" s="27">
        <v>15918.84</v>
      </c>
      <c r="F943" s="20">
        <f t="shared" si="14"/>
        <v>145400</v>
      </c>
      <c r="G943" s="21">
        <v>0</v>
      </c>
      <c r="H943" s="22">
        <v>145400</v>
      </c>
      <c r="I943" s="23">
        <v>0</v>
      </c>
    </row>
    <row r="944" spans="1:9" s="31" customFormat="1" ht="14.25" customHeight="1" x14ac:dyDescent="0.2">
      <c r="A944" s="24" t="s">
        <v>1012</v>
      </c>
      <c r="B944" s="24">
        <v>1229977</v>
      </c>
      <c r="C944" s="28" t="s">
        <v>1014</v>
      </c>
      <c r="D944" s="27">
        <v>5863.05</v>
      </c>
      <c r="F944" s="20">
        <f t="shared" si="14"/>
        <v>202000</v>
      </c>
      <c r="G944" s="21">
        <v>0</v>
      </c>
      <c r="H944" s="22">
        <v>202000</v>
      </c>
      <c r="I944" s="23">
        <v>0</v>
      </c>
    </row>
    <row r="945" spans="1:9" s="31" customFormat="1" ht="14.25" customHeight="1" x14ac:dyDescent="0.2">
      <c r="A945" s="24" t="s">
        <v>1012</v>
      </c>
      <c r="B945" s="24">
        <v>1229962</v>
      </c>
      <c r="C945" s="28" t="s">
        <v>1015</v>
      </c>
      <c r="D945" s="27">
        <v>4078.15</v>
      </c>
      <c r="F945" s="20">
        <f t="shared" si="14"/>
        <v>136000</v>
      </c>
      <c r="G945" s="21">
        <v>0</v>
      </c>
      <c r="H945" s="22">
        <v>136000</v>
      </c>
      <c r="I945" s="23">
        <v>0</v>
      </c>
    </row>
    <row r="946" spans="1:9" s="31" customFormat="1" ht="14.25" customHeight="1" x14ac:dyDescent="0.2">
      <c r="A946" s="24" t="s">
        <v>1012</v>
      </c>
      <c r="B946" s="24">
        <v>1229988</v>
      </c>
      <c r="C946" s="28" t="s">
        <v>1016</v>
      </c>
      <c r="D946" s="27">
        <v>1816.27</v>
      </c>
      <c r="F946" s="20">
        <f t="shared" si="14"/>
        <v>29000</v>
      </c>
      <c r="G946" s="21">
        <v>0</v>
      </c>
      <c r="H946" s="22">
        <v>29000</v>
      </c>
      <c r="I946" s="23">
        <v>0</v>
      </c>
    </row>
    <row r="947" spans="1:9" s="31" customFormat="1" ht="14.25" customHeight="1" x14ac:dyDescent="0.2">
      <c r="A947" s="24" t="s">
        <v>1012</v>
      </c>
      <c r="B947" s="24">
        <v>1239488</v>
      </c>
      <c r="C947" s="28" t="s">
        <v>1017</v>
      </c>
      <c r="D947" s="27">
        <v>758.38</v>
      </c>
      <c r="F947" s="20">
        <f t="shared" si="14"/>
        <v>114000</v>
      </c>
      <c r="G947" s="21">
        <v>0</v>
      </c>
      <c r="H947" s="22">
        <v>114000</v>
      </c>
      <c r="I947" s="23">
        <v>0</v>
      </c>
    </row>
    <row r="948" spans="1:9" s="31" customFormat="1" ht="14.25" customHeight="1" x14ac:dyDescent="0.2">
      <c r="A948" s="24" t="s">
        <v>1012</v>
      </c>
      <c r="B948" s="24">
        <v>1230213</v>
      </c>
      <c r="C948" s="28" t="s">
        <v>1018</v>
      </c>
      <c r="D948" s="27">
        <v>575.58000000000004</v>
      </c>
      <c r="F948" s="20">
        <f t="shared" si="14"/>
        <v>61000</v>
      </c>
      <c r="G948" s="21">
        <v>0</v>
      </c>
      <c r="H948" s="22">
        <v>61000</v>
      </c>
      <c r="I948" s="23">
        <v>0</v>
      </c>
    </row>
    <row r="949" spans="1:9" s="31" customFormat="1" ht="14.25" customHeight="1" x14ac:dyDescent="0.2">
      <c r="A949" s="24" t="s">
        <v>1012</v>
      </c>
      <c r="B949" s="24">
        <v>1229744</v>
      </c>
      <c r="C949" s="28" t="s">
        <v>1019</v>
      </c>
      <c r="D949" s="27">
        <v>373.1</v>
      </c>
      <c r="F949" s="20">
        <f t="shared" si="14"/>
        <v>111000</v>
      </c>
      <c r="G949" s="21">
        <v>0</v>
      </c>
      <c r="H949" s="22">
        <v>111000</v>
      </c>
      <c r="I949" s="23">
        <v>0</v>
      </c>
    </row>
    <row r="950" spans="1:9" s="31" customFormat="1" ht="14.25" customHeight="1" x14ac:dyDescent="0.2">
      <c r="A950" s="24" t="s">
        <v>1012</v>
      </c>
      <c r="B950" s="24">
        <v>1230250</v>
      </c>
      <c r="C950" s="28" t="s">
        <v>1020</v>
      </c>
      <c r="D950" s="27">
        <v>1748.64</v>
      </c>
      <c r="F950" s="20">
        <f t="shared" si="14"/>
        <v>350000</v>
      </c>
      <c r="G950" s="21">
        <v>0</v>
      </c>
      <c r="H950" s="22">
        <v>350000</v>
      </c>
      <c r="I950" s="23">
        <v>0</v>
      </c>
    </row>
    <row r="951" spans="1:9" s="31" customFormat="1" ht="14.25" customHeight="1" x14ac:dyDescent="0.2">
      <c r="A951" s="24" t="s">
        <v>1012</v>
      </c>
      <c r="B951" s="24">
        <v>1230244</v>
      </c>
      <c r="C951" s="28" t="s">
        <v>1021</v>
      </c>
      <c r="D951" s="27">
        <v>143.46</v>
      </c>
      <c r="F951" s="20">
        <f t="shared" si="14"/>
        <v>92000</v>
      </c>
      <c r="G951" s="21">
        <v>0</v>
      </c>
      <c r="H951" s="22">
        <v>92000</v>
      </c>
      <c r="I951" s="23">
        <v>0</v>
      </c>
    </row>
    <row r="952" spans="1:9" s="31" customFormat="1" ht="14.25" customHeight="1" x14ac:dyDescent="0.2">
      <c r="A952" s="24" t="s">
        <v>1012</v>
      </c>
      <c r="B952" s="24">
        <v>1230236</v>
      </c>
      <c r="C952" s="28" t="s">
        <v>1022</v>
      </c>
      <c r="D952" s="27">
        <v>143.46</v>
      </c>
      <c r="F952" s="20">
        <f t="shared" si="14"/>
        <v>218000</v>
      </c>
      <c r="G952" s="21">
        <v>0</v>
      </c>
      <c r="H952" s="22">
        <v>218000</v>
      </c>
      <c r="I952" s="23">
        <v>0</v>
      </c>
    </row>
    <row r="953" spans="1:9" s="31" customFormat="1" ht="14.25" customHeight="1" x14ac:dyDescent="0.2">
      <c r="A953" s="24" t="s">
        <v>1012</v>
      </c>
      <c r="B953" s="24">
        <v>1230257</v>
      </c>
      <c r="C953" s="28" t="s">
        <v>1023</v>
      </c>
      <c r="D953" s="27">
        <v>656.8</v>
      </c>
      <c r="F953" s="20">
        <f t="shared" si="14"/>
        <v>29000</v>
      </c>
      <c r="G953" s="21">
        <v>0</v>
      </c>
      <c r="H953" s="22">
        <v>29000</v>
      </c>
      <c r="I953" s="23">
        <v>0</v>
      </c>
    </row>
    <row r="954" spans="1:9" s="31" customFormat="1" ht="14.25" customHeight="1" x14ac:dyDescent="0.2">
      <c r="A954" s="24" t="s">
        <v>1012</v>
      </c>
      <c r="B954" s="24">
        <v>1239483</v>
      </c>
      <c r="C954" s="28" t="s">
        <v>1024</v>
      </c>
      <c r="D954" s="27">
        <v>3672.4</v>
      </c>
      <c r="F954" s="20">
        <f t="shared" si="14"/>
        <v>209717.33</v>
      </c>
      <c r="G954" s="21">
        <v>0</v>
      </c>
      <c r="H954" s="22">
        <v>209717.33</v>
      </c>
      <c r="I954" s="23">
        <v>0</v>
      </c>
    </row>
    <row r="955" spans="1:9" s="31" customFormat="1" ht="14.25" customHeight="1" x14ac:dyDescent="0.2">
      <c r="A955" s="24" t="s">
        <v>1012</v>
      </c>
      <c r="B955" s="24">
        <v>1229768</v>
      </c>
      <c r="C955" s="28" t="s">
        <v>1025</v>
      </c>
      <c r="D955" s="31" t="s">
        <v>1026</v>
      </c>
      <c r="F955" s="20">
        <f t="shared" si="14"/>
        <v>282000</v>
      </c>
      <c r="G955" s="21">
        <v>0</v>
      </c>
      <c r="H955" s="22">
        <v>282000</v>
      </c>
      <c r="I955" s="23">
        <v>0</v>
      </c>
    </row>
    <row r="956" spans="1:9" s="31" customFormat="1" ht="14.25" customHeight="1" x14ac:dyDescent="0.2">
      <c r="A956" s="24" t="s">
        <v>1012</v>
      </c>
      <c r="B956" s="24">
        <v>1229773</v>
      </c>
      <c r="C956" s="28" t="s">
        <v>1027</v>
      </c>
      <c r="D956" s="27">
        <v>130000</v>
      </c>
      <c r="F956" s="20">
        <f t="shared" si="14"/>
        <v>127829.92</v>
      </c>
      <c r="G956" s="21">
        <v>0</v>
      </c>
      <c r="H956" s="22">
        <v>127829.92</v>
      </c>
      <c r="I956" s="23">
        <v>0</v>
      </c>
    </row>
    <row r="957" spans="1:9" s="31" customFormat="1" ht="14.25" customHeight="1" x14ac:dyDescent="0.2">
      <c r="A957" s="24" t="s">
        <v>1012</v>
      </c>
      <c r="B957" s="24">
        <v>1444671</v>
      </c>
      <c r="C957" s="28" t="s">
        <v>1028</v>
      </c>
      <c r="D957" s="31" t="s">
        <v>1026</v>
      </c>
      <c r="F957" s="20">
        <f t="shared" si="14"/>
        <v>119000</v>
      </c>
      <c r="G957" s="21">
        <v>0</v>
      </c>
      <c r="H957" s="22">
        <v>119000</v>
      </c>
      <c r="I957" s="23">
        <v>0</v>
      </c>
    </row>
    <row r="958" spans="1:9" s="153" customFormat="1" ht="12.75" x14ac:dyDescent="0.2">
      <c r="F958" s="20"/>
      <c r="G958" s="21"/>
      <c r="H958" s="22"/>
      <c r="I958" s="23"/>
    </row>
    <row r="959" spans="1:9" x14ac:dyDescent="0.25">
      <c r="A959" s="24" t="s">
        <v>1029</v>
      </c>
      <c r="B959" s="24">
        <v>1448292</v>
      </c>
      <c r="C959" s="28" t="s">
        <v>1030</v>
      </c>
      <c r="D959" s="29">
        <v>4970.3999999999996</v>
      </c>
      <c r="F959" s="20">
        <f t="shared" si="14"/>
        <v>189198.76</v>
      </c>
      <c r="G959" s="21">
        <v>4852.76</v>
      </c>
      <c r="H959" s="22">
        <v>184346</v>
      </c>
      <c r="I959" s="23">
        <v>0</v>
      </c>
    </row>
    <row r="960" spans="1:9" x14ac:dyDescent="0.25">
      <c r="A960" s="24" t="s">
        <v>1029</v>
      </c>
      <c r="B960" s="24">
        <v>1447302</v>
      </c>
      <c r="C960" s="28" t="s">
        <v>1031</v>
      </c>
      <c r="D960" s="29">
        <v>5308.2</v>
      </c>
      <c r="F960" s="20">
        <f t="shared" si="14"/>
        <v>206035.48</v>
      </c>
      <c r="G960" s="21">
        <v>0</v>
      </c>
      <c r="H960" s="22">
        <v>206035.48</v>
      </c>
      <c r="I960" s="23">
        <v>0</v>
      </c>
    </row>
    <row r="961" spans="1:9" x14ac:dyDescent="0.25">
      <c r="A961" s="24" t="s">
        <v>1029</v>
      </c>
      <c r="B961" s="24">
        <v>1447282</v>
      </c>
      <c r="C961" s="28" t="s">
        <v>1032</v>
      </c>
      <c r="D961" s="29">
        <v>5316.2</v>
      </c>
      <c r="F961" s="20">
        <f t="shared" si="14"/>
        <v>80000</v>
      </c>
      <c r="G961" s="21">
        <v>0</v>
      </c>
      <c r="H961" s="22">
        <v>80000</v>
      </c>
      <c r="I961" s="23">
        <v>0</v>
      </c>
    </row>
    <row r="962" spans="1:9" x14ac:dyDescent="0.25">
      <c r="A962" s="24" t="s">
        <v>1029</v>
      </c>
      <c r="B962" s="24">
        <v>1447341</v>
      </c>
      <c r="C962" s="24" t="s">
        <v>1033</v>
      </c>
      <c r="D962" s="29">
        <v>2175.9</v>
      </c>
      <c r="F962" s="20">
        <f t="shared" si="14"/>
        <v>201000</v>
      </c>
      <c r="G962" s="21">
        <v>0</v>
      </c>
      <c r="H962" s="22">
        <v>201000</v>
      </c>
      <c r="I962" s="23">
        <v>0</v>
      </c>
    </row>
    <row r="963" spans="1:9" x14ac:dyDescent="0.25">
      <c r="A963" s="24" t="s">
        <v>1029</v>
      </c>
      <c r="B963" s="24">
        <v>1447002</v>
      </c>
      <c r="C963" s="28" t="s">
        <v>1034</v>
      </c>
      <c r="D963" s="29">
        <v>1379.8</v>
      </c>
      <c r="F963" s="20">
        <f t="shared" si="14"/>
        <v>70000</v>
      </c>
      <c r="G963" s="21">
        <v>0</v>
      </c>
      <c r="H963" s="22">
        <v>30000</v>
      </c>
      <c r="I963" s="23">
        <v>40000</v>
      </c>
    </row>
    <row r="964" spans="1:9" x14ac:dyDescent="0.25">
      <c r="A964" s="24" t="s">
        <v>1029</v>
      </c>
      <c r="B964" s="24">
        <v>1446919</v>
      </c>
      <c r="C964" s="28" t="s">
        <v>1035</v>
      </c>
      <c r="D964" s="29">
        <v>2902.79</v>
      </c>
      <c r="F964" s="20">
        <f t="shared" si="14"/>
        <v>125000</v>
      </c>
      <c r="G964" s="21">
        <v>0</v>
      </c>
      <c r="H964" s="22">
        <v>125000</v>
      </c>
      <c r="I964" s="23">
        <v>0</v>
      </c>
    </row>
    <row r="965" spans="1:9" x14ac:dyDescent="0.25">
      <c r="A965" s="24" t="s">
        <v>1029</v>
      </c>
      <c r="B965" s="24">
        <v>1446891</v>
      </c>
      <c r="C965" s="24" t="s">
        <v>1036</v>
      </c>
      <c r="D965" s="29">
        <v>2833.8</v>
      </c>
      <c r="F965" s="20">
        <f t="shared" si="14"/>
        <v>158000</v>
      </c>
      <c r="G965" s="21">
        <v>0</v>
      </c>
      <c r="H965" s="22">
        <v>158000</v>
      </c>
      <c r="I965" s="23">
        <v>0</v>
      </c>
    </row>
    <row r="966" spans="1:9" x14ac:dyDescent="0.25">
      <c r="A966" s="24" t="s">
        <v>1029</v>
      </c>
      <c r="B966" s="24">
        <v>1446681</v>
      </c>
      <c r="C966" s="28" t="s">
        <v>1037</v>
      </c>
      <c r="D966" s="29">
        <v>3022.72</v>
      </c>
      <c r="F966" s="20">
        <f t="shared" si="14"/>
        <v>195000</v>
      </c>
      <c r="G966" s="21">
        <v>0</v>
      </c>
      <c r="H966" s="22">
        <v>75000</v>
      </c>
      <c r="I966" s="23">
        <v>120000</v>
      </c>
    </row>
    <row r="967" spans="1:9" x14ac:dyDescent="0.25">
      <c r="A967" s="24" t="s">
        <v>1029</v>
      </c>
      <c r="B967" s="24">
        <v>1447332</v>
      </c>
      <c r="C967" s="28" t="s">
        <v>1038</v>
      </c>
      <c r="D967" s="29">
        <v>2717.5</v>
      </c>
      <c r="F967" s="20">
        <f t="shared" si="14"/>
        <v>237000</v>
      </c>
      <c r="G967" s="21">
        <v>0</v>
      </c>
      <c r="H967" s="22">
        <v>100000</v>
      </c>
      <c r="I967" s="23">
        <v>137000</v>
      </c>
    </row>
    <row r="968" spans="1:9" x14ac:dyDescent="0.25">
      <c r="A968" s="24" t="s">
        <v>1029</v>
      </c>
      <c r="B968" s="24">
        <v>1447162</v>
      </c>
      <c r="C968" s="28" t="s">
        <v>1039</v>
      </c>
      <c r="D968" s="29">
        <v>7981.6</v>
      </c>
      <c r="F968" s="20">
        <f t="shared" si="14"/>
        <v>345000</v>
      </c>
      <c r="G968" s="21">
        <v>0</v>
      </c>
      <c r="H968" s="22">
        <v>0</v>
      </c>
      <c r="I968" s="23">
        <v>345000</v>
      </c>
    </row>
    <row r="969" spans="1:9" x14ac:dyDescent="0.25">
      <c r="A969" s="24" t="s">
        <v>1029</v>
      </c>
      <c r="B969" s="24">
        <v>1446842</v>
      </c>
      <c r="C969" s="24" t="s">
        <v>1040</v>
      </c>
      <c r="D969" s="29">
        <v>3400.56</v>
      </c>
      <c r="F969" s="20">
        <f t="shared" si="14"/>
        <v>70000</v>
      </c>
      <c r="G969" s="21">
        <v>0</v>
      </c>
      <c r="H969" s="22">
        <v>0</v>
      </c>
      <c r="I969" s="23">
        <v>70000</v>
      </c>
    </row>
    <row r="970" spans="1:9" x14ac:dyDescent="0.25">
      <c r="A970" s="24" t="s">
        <v>1029</v>
      </c>
      <c r="B970" s="24">
        <v>1447199</v>
      </c>
      <c r="C970" s="24" t="s">
        <v>1041</v>
      </c>
      <c r="D970" s="29">
        <v>6983.9</v>
      </c>
      <c r="F970" s="20">
        <f t="shared" ref="F970:F1033" si="15">G970+H970+I970</f>
        <v>53500</v>
      </c>
      <c r="G970" s="21">
        <v>0</v>
      </c>
      <c r="H970" s="22">
        <v>53500</v>
      </c>
      <c r="I970" s="23">
        <v>0</v>
      </c>
    </row>
    <row r="971" spans="1:9" x14ac:dyDescent="0.25">
      <c r="A971" s="24" t="s">
        <v>1029</v>
      </c>
      <c r="B971" s="24">
        <v>1447186</v>
      </c>
      <c r="C971" s="24" t="s">
        <v>1042</v>
      </c>
      <c r="D971" s="29">
        <v>3919.59</v>
      </c>
      <c r="F971" s="20">
        <f t="shared" si="15"/>
        <v>102000</v>
      </c>
      <c r="G971" s="21">
        <v>0</v>
      </c>
      <c r="H971" s="22">
        <v>0</v>
      </c>
      <c r="I971" s="23">
        <v>102000</v>
      </c>
    </row>
    <row r="972" spans="1:9" x14ac:dyDescent="0.25">
      <c r="A972" s="24" t="s">
        <v>1029</v>
      </c>
      <c r="B972" s="24">
        <v>1447231</v>
      </c>
      <c r="C972" s="24" t="s">
        <v>1043</v>
      </c>
      <c r="D972" s="29">
        <v>2737.93</v>
      </c>
      <c r="F972" s="20">
        <f t="shared" si="15"/>
        <v>80000</v>
      </c>
      <c r="G972" s="21">
        <v>0</v>
      </c>
      <c r="H972" s="22">
        <v>0</v>
      </c>
      <c r="I972" s="23">
        <v>80000</v>
      </c>
    </row>
    <row r="973" spans="1:9" x14ac:dyDescent="0.25">
      <c r="A973" s="24" t="s">
        <v>1029</v>
      </c>
      <c r="B973" s="24">
        <v>1447356</v>
      </c>
      <c r="C973" s="24" t="s">
        <v>1044</v>
      </c>
      <c r="D973" s="29">
        <v>3060.05</v>
      </c>
      <c r="F973" s="20">
        <f t="shared" si="15"/>
        <v>330000</v>
      </c>
      <c r="G973" s="21">
        <v>0</v>
      </c>
      <c r="H973" s="22">
        <v>230000</v>
      </c>
      <c r="I973" s="23">
        <v>100000</v>
      </c>
    </row>
    <row r="974" spans="1:9" x14ac:dyDescent="0.25">
      <c r="A974" s="24" t="s">
        <v>1029</v>
      </c>
      <c r="B974" s="24">
        <v>1446826</v>
      </c>
      <c r="C974" s="24" t="s">
        <v>1045</v>
      </c>
      <c r="D974" s="29">
        <v>1381.38</v>
      </c>
      <c r="F974" s="20">
        <f t="shared" si="15"/>
        <v>110000</v>
      </c>
      <c r="G974" s="21">
        <v>0</v>
      </c>
      <c r="H974" s="22">
        <v>0</v>
      </c>
      <c r="I974" s="23">
        <v>110000</v>
      </c>
    </row>
    <row r="975" spans="1:9" x14ac:dyDescent="0.25">
      <c r="A975" s="24" t="s">
        <v>1029</v>
      </c>
      <c r="B975" s="24">
        <v>1446962</v>
      </c>
      <c r="C975" s="24" t="s">
        <v>1046</v>
      </c>
      <c r="D975" s="29">
        <v>1973.4</v>
      </c>
      <c r="F975" s="20">
        <f t="shared" si="15"/>
        <v>260000</v>
      </c>
      <c r="G975" s="21">
        <v>0</v>
      </c>
      <c r="H975" s="22">
        <v>260000</v>
      </c>
      <c r="I975" s="23">
        <v>0</v>
      </c>
    </row>
    <row r="976" spans="1:9" x14ac:dyDescent="0.25">
      <c r="A976" s="24" t="s">
        <v>1029</v>
      </c>
      <c r="B976" s="24">
        <v>1446811</v>
      </c>
      <c r="C976" s="24" t="s">
        <v>1047</v>
      </c>
      <c r="D976" s="29">
        <v>2039.18</v>
      </c>
      <c r="F976" s="20">
        <f t="shared" si="15"/>
        <v>300000</v>
      </c>
      <c r="G976" s="21">
        <v>0</v>
      </c>
      <c r="H976" s="22">
        <v>0</v>
      </c>
      <c r="I976" s="23">
        <v>300000</v>
      </c>
    </row>
    <row r="977" spans="1:9" x14ac:dyDescent="0.25">
      <c r="A977" s="24" t="s">
        <v>1029</v>
      </c>
      <c r="B977" s="24">
        <v>1447268</v>
      </c>
      <c r="C977" s="35" t="s">
        <v>1041</v>
      </c>
      <c r="D977" s="29">
        <v>2900.8</v>
      </c>
      <c r="F977" s="20">
        <f t="shared" si="15"/>
        <v>110000</v>
      </c>
      <c r="G977" s="21">
        <v>0</v>
      </c>
      <c r="H977" s="22">
        <v>0</v>
      </c>
      <c r="I977" s="23">
        <v>110000</v>
      </c>
    </row>
    <row r="978" spans="1:9" x14ac:dyDescent="0.25">
      <c r="A978" s="24" t="s">
        <v>1029</v>
      </c>
      <c r="B978" s="24">
        <v>1446780</v>
      </c>
      <c r="C978" s="35" t="s">
        <v>1048</v>
      </c>
      <c r="D978" s="29">
        <v>789.36</v>
      </c>
      <c r="F978" s="20">
        <f t="shared" si="15"/>
        <v>70000</v>
      </c>
      <c r="G978" s="21">
        <v>0</v>
      </c>
      <c r="H978" s="22">
        <v>0</v>
      </c>
      <c r="I978" s="23">
        <v>70000</v>
      </c>
    </row>
    <row r="979" spans="1:9" x14ac:dyDescent="0.25">
      <c r="F979" s="20"/>
      <c r="G979" s="21"/>
      <c r="H979" s="22"/>
      <c r="I979" s="23"/>
    </row>
    <row r="980" spans="1:9" x14ac:dyDescent="0.25">
      <c r="A980" s="52" t="s">
        <v>1049</v>
      </c>
      <c r="B980" s="102">
        <v>127567</v>
      </c>
      <c r="C980" s="26" t="s">
        <v>1050</v>
      </c>
      <c r="D980" s="279">
        <v>43192.82</v>
      </c>
      <c r="F980" s="20">
        <f t="shared" si="15"/>
        <v>591215.16020151821</v>
      </c>
      <c r="G980" s="21">
        <v>21885.32</v>
      </c>
      <c r="H980" s="22">
        <v>569329.84020151827</v>
      </c>
      <c r="I980" s="23">
        <v>0</v>
      </c>
    </row>
    <row r="981" spans="1:9" x14ac:dyDescent="0.25">
      <c r="A981" s="52" t="s">
        <v>1049</v>
      </c>
      <c r="B981" s="102">
        <v>127567</v>
      </c>
      <c r="C981" s="26" t="s">
        <v>1051</v>
      </c>
      <c r="D981" s="279"/>
      <c r="F981" s="20">
        <f t="shared" si="15"/>
        <v>980873.02</v>
      </c>
      <c r="G981" s="21">
        <v>0</v>
      </c>
      <c r="H981" s="22">
        <v>980873.02</v>
      </c>
      <c r="I981" s="23">
        <v>0</v>
      </c>
    </row>
    <row r="982" spans="1:9" x14ac:dyDescent="0.25">
      <c r="A982" s="52" t="s">
        <v>1049</v>
      </c>
      <c r="B982" s="102">
        <v>127567</v>
      </c>
      <c r="C982" s="26" t="s">
        <v>1052</v>
      </c>
      <c r="D982" s="279"/>
      <c r="F982" s="20">
        <f t="shared" si="15"/>
        <v>38228.730533724804</v>
      </c>
      <c r="G982" s="21">
        <v>0</v>
      </c>
      <c r="H982" s="22">
        <v>38228.730533724804</v>
      </c>
      <c r="I982" s="23">
        <v>0</v>
      </c>
    </row>
    <row r="983" spans="1:9" x14ac:dyDescent="0.25">
      <c r="A983" s="52" t="s">
        <v>1049</v>
      </c>
      <c r="B983" s="102">
        <v>127567</v>
      </c>
      <c r="C983" s="26" t="s">
        <v>1053</v>
      </c>
      <c r="D983" s="279"/>
      <c r="F983" s="20">
        <f t="shared" si="15"/>
        <v>172280.23</v>
      </c>
      <c r="G983" s="21">
        <v>0</v>
      </c>
      <c r="H983" s="22">
        <v>0</v>
      </c>
      <c r="I983" s="23">
        <v>172280.23</v>
      </c>
    </row>
    <row r="984" spans="1:9" x14ac:dyDescent="0.25">
      <c r="A984" s="52" t="s">
        <v>1049</v>
      </c>
      <c r="B984" s="102">
        <v>1227547</v>
      </c>
      <c r="C984" s="26" t="s">
        <v>1054</v>
      </c>
      <c r="D984" s="279">
        <v>23080.25</v>
      </c>
      <c r="F984" s="20">
        <f t="shared" si="15"/>
        <v>235032.16</v>
      </c>
      <c r="G984" s="21">
        <v>19436.150000000001</v>
      </c>
      <c r="H984" s="22">
        <v>0</v>
      </c>
      <c r="I984" s="23">
        <v>215596.01</v>
      </c>
    </row>
    <row r="985" spans="1:9" x14ac:dyDescent="0.25">
      <c r="A985" s="52" t="s">
        <v>1049</v>
      </c>
      <c r="B985" s="102">
        <v>1227547</v>
      </c>
      <c r="C985" s="26" t="s">
        <v>1055</v>
      </c>
      <c r="D985" s="279"/>
      <c r="F985" s="20">
        <f t="shared" si="15"/>
        <v>326473.24</v>
      </c>
      <c r="G985" s="21">
        <v>0</v>
      </c>
      <c r="H985" s="22">
        <v>326473.24</v>
      </c>
      <c r="I985" s="23">
        <v>0</v>
      </c>
    </row>
    <row r="986" spans="1:9" x14ac:dyDescent="0.25">
      <c r="A986" s="52" t="s">
        <v>1049</v>
      </c>
      <c r="B986" s="102">
        <v>1227441</v>
      </c>
      <c r="C986" s="26" t="s">
        <v>1056</v>
      </c>
      <c r="D986" s="27">
        <v>7053.45</v>
      </c>
      <c r="F986" s="20">
        <f t="shared" si="15"/>
        <v>1000000</v>
      </c>
      <c r="G986" s="21">
        <v>0</v>
      </c>
      <c r="H986" s="22">
        <v>200000</v>
      </c>
      <c r="I986" s="23">
        <v>800000</v>
      </c>
    </row>
    <row r="987" spans="1:9" x14ac:dyDescent="0.25">
      <c r="A987" s="52" t="s">
        <v>1049</v>
      </c>
      <c r="B987" s="102">
        <v>1227312</v>
      </c>
      <c r="C987" s="26" t="s">
        <v>1057</v>
      </c>
      <c r="D987" s="27">
        <v>2990.64</v>
      </c>
      <c r="F987" s="20">
        <f t="shared" si="15"/>
        <v>6973.3</v>
      </c>
      <c r="G987" s="21">
        <v>0</v>
      </c>
      <c r="H987" s="22">
        <v>6973.3</v>
      </c>
      <c r="I987" s="23">
        <v>0</v>
      </c>
    </row>
    <row r="988" spans="1:9" x14ac:dyDescent="0.25">
      <c r="A988" s="52" t="s">
        <v>1049</v>
      </c>
      <c r="B988" s="102">
        <v>1227319</v>
      </c>
      <c r="C988" s="26" t="s">
        <v>1058</v>
      </c>
      <c r="D988" s="27">
        <v>2157.5700000000002</v>
      </c>
      <c r="F988" s="20">
        <f t="shared" si="15"/>
        <v>9270.369999999999</v>
      </c>
      <c r="G988" s="21">
        <v>3341.17</v>
      </c>
      <c r="H988" s="22">
        <v>5929.2</v>
      </c>
      <c r="I988" s="23">
        <v>0</v>
      </c>
    </row>
    <row r="989" spans="1:9" x14ac:dyDescent="0.25">
      <c r="A989" s="52" t="s">
        <v>1049</v>
      </c>
      <c r="B989" s="102">
        <v>1227326</v>
      </c>
      <c r="C989" s="26" t="s">
        <v>1059</v>
      </c>
      <c r="D989" s="105" t="s">
        <v>1060</v>
      </c>
      <c r="F989" s="20">
        <f t="shared" si="15"/>
        <v>16919.349999999999</v>
      </c>
      <c r="G989" s="21">
        <v>0</v>
      </c>
      <c r="H989" s="22">
        <v>16919.349999999999</v>
      </c>
      <c r="I989" s="23">
        <v>0</v>
      </c>
    </row>
    <row r="990" spans="1:9" x14ac:dyDescent="0.25">
      <c r="A990" s="52" t="s">
        <v>1049</v>
      </c>
      <c r="B990" s="102">
        <v>1227335</v>
      </c>
      <c r="C990" s="26" t="s">
        <v>1061</v>
      </c>
      <c r="D990" s="27">
        <v>4068.48</v>
      </c>
      <c r="F990" s="20">
        <f t="shared" si="15"/>
        <v>16083.65</v>
      </c>
      <c r="G990" s="21">
        <v>0</v>
      </c>
      <c r="H990" s="22">
        <v>16083.65</v>
      </c>
      <c r="I990" s="23">
        <v>0</v>
      </c>
    </row>
    <row r="991" spans="1:9" x14ac:dyDescent="0.25">
      <c r="A991" s="52" t="s">
        <v>1049</v>
      </c>
      <c r="B991" s="102">
        <v>1227346</v>
      </c>
      <c r="C991" s="26" t="s">
        <v>1062</v>
      </c>
      <c r="D991" s="27">
        <v>2627.24</v>
      </c>
      <c r="F991" s="20">
        <f t="shared" si="15"/>
        <v>6717.1</v>
      </c>
      <c r="G991" s="21">
        <v>0</v>
      </c>
      <c r="H991" s="22">
        <v>6717.1</v>
      </c>
      <c r="I991" s="23">
        <v>0</v>
      </c>
    </row>
    <row r="992" spans="1:9" x14ac:dyDescent="0.25">
      <c r="A992" s="52" t="s">
        <v>1049</v>
      </c>
      <c r="B992" s="102">
        <v>1227374</v>
      </c>
      <c r="C992" s="26" t="s">
        <v>1063</v>
      </c>
      <c r="D992" s="105" t="s">
        <v>1064</v>
      </c>
      <c r="F992" s="20">
        <f t="shared" si="15"/>
        <v>12905.55</v>
      </c>
      <c r="G992" s="21">
        <v>0</v>
      </c>
      <c r="H992" s="22">
        <v>12905.55</v>
      </c>
      <c r="I992" s="23">
        <v>0</v>
      </c>
    </row>
    <row r="993" spans="1:9" x14ac:dyDescent="0.25">
      <c r="A993" s="52" t="s">
        <v>1049</v>
      </c>
      <c r="B993" s="102">
        <v>1227400</v>
      </c>
      <c r="C993" s="26" t="s">
        <v>1065</v>
      </c>
      <c r="D993" s="27">
        <v>13467.12</v>
      </c>
      <c r="F993" s="20">
        <f t="shared" si="15"/>
        <v>15503.73</v>
      </c>
      <c r="G993" s="21">
        <v>3430.37</v>
      </c>
      <c r="H993" s="22">
        <v>12073.36</v>
      </c>
      <c r="I993" s="23">
        <v>0</v>
      </c>
    </row>
    <row r="994" spans="1:9" x14ac:dyDescent="0.25">
      <c r="A994" s="52" t="s">
        <v>1049</v>
      </c>
      <c r="B994" s="102">
        <v>1227408</v>
      </c>
      <c r="C994" s="26" t="s">
        <v>1066</v>
      </c>
      <c r="D994" s="27">
        <v>5112</v>
      </c>
      <c r="F994" s="20">
        <f t="shared" si="15"/>
        <v>27499.8</v>
      </c>
      <c r="G994" s="21">
        <v>0</v>
      </c>
      <c r="H994" s="22">
        <v>27499.8</v>
      </c>
      <c r="I994" s="23">
        <v>0</v>
      </c>
    </row>
    <row r="995" spans="1:9" x14ac:dyDescent="0.25">
      <c r="A995" s="52" t="s">
        <v>1049</v>
      </c>
      <c r="B995" s="102">
        <v>1227433</v>
      </c>
      <c r="C995" s="26" t="s">
        <v>1067</v>
      </c>
      <c r="D995" s="27">
        <v>4993</v>
      </c>
      <c r="F995" s="20">
        <f t="shared" si="15"/>
        <v>22760.1</v>
      </c>
      <c r="G995" s="21">
        <v>0</v>
      </c>
      <c r="H995" s="22">
        <v>22760.1</v>
      </c>
      <c r="I995" s="23">
        <v>0</v>
      </c>
    </row>
    <row r="996" spans="1:9" x14ac:dyDescent="0.25">
      <c r="A996" s="52" t="s">
        <v>1049</v>
      </c>
      <c r="B996" s="102">
        <v>1227447</v>
      </c>
      <c r="C996" s="26" t="s">
        <v>1068</v>
      </c>
      <c r="D996" s="27">
        <v>2869.2</v>
      </c>
      <c r="F996" s="20">
        <f t="shared" si="15"/>
        <v>12194.9</v>
      </c>
      <c r="G996" s="21">
        <v>0</v>
      </c>
      <c r="H996" s="22">
        <v>12194.9</v>
      </c>
      <c r="I996" s="23">
        <v>0</v>
      </c>
    </row>
    <row r="997" spans="1:9" x14ac:dyDescent="0.25">
      <c r="A997" s="52" t="s">
        <v>1049</v>
      </c>
      <c r="B997" s="102">
        <v>1227454</v>
      </c>
      <c r="C997" s="26" t="s">
        <v>1069</v>
      </c>
      <c r="D997" s="27">
        <v>1434.6</v>
      </c>
      <c r="F997" s="20">
        <f t="shared" si="15"/>
        <v>11713</v>
      </c>
      <c r="G997" s="21">
        <v>0</v>
      </c>
      <c r="H997" s="22">
        <v>11713</v>
      </c>
      <c r="I997" s="23">
        <v>0</v>
      </c>
    </row>
    <row r="998" spans="1:9" x14ac:dyDescent="0.25">
      <c r="A998" s="52" t="s">
        <v>1049</v>
      </c>
      <c r="B998" s="102">
        <v>1227524</v>
      </c>
      <c r="C998" s="26" t="s">
        <v>1070</v>
      </c>
      <c r="D998" s="27">
        <v>2151.9</v>
      </c>
      <c r="F998" s="20">
        <f t="shared" si="15"/>
        <v>10724.8</v>
      </c>
      <c r="G998" s="21">
        <v>0</v>
      </c>
      <c r="H998" s="22">
        <v>10724.8</v>
      </c>
      <c r="I998" s="23">
        <v>0</v>
      </c>
    </row>
    <row r="999" spans="1:9" x14ac:dyDescent="0.25">
      <c r="A999" s="52" t="s">
        <v>1049</v>
      </c>
      <c r="B999" s="102">
        <v>1227531</v>
      </c>
      <c r="C999" s="26" t="s">
        <v>1071</v>
      </c>
      <c r="D999" s="27">
        <v>92118.26</v>
      </c>
      <c r="F999" s="20">
        <f t="shared" si="15"/>
        <v>115900.23</v>
      </c>
      <c r="G999" s="21">
        <v>19916.73</v>
      </c>
      <c r="H999" s="22">
        <v>95983.5</v>
      </c>
      <c r="I999" s="23">
        <v>0</v>
      </c>
    </row>
    <row r="1000" spans="1:9" x14ac:dyDescent="0.25">
      <c r="A1000" s="52" t="s">
        <v>1049</v>
      </c>
      <c r="B1000" s="102">
        <v>1242407</v>
      </c>
      <c r="C1000" s="26" t="s">
        <v>1072</v>
      </c>
      <c r="D1000" s="27">
        <v>1676.98</v>
      </c>
      <c r="F1000" s="20">
        <f t="shared" si="15"/>
        <v>27356.92</v>
      </c>
      <c r="G1000" s="21">
        <v>0</v>
      </c>
      <c r="H1000" s="22">
        <v>27356.92</v>
      </c>
      <c r="I1000" s="23">
        <v>0</v>
      </c>
    </row>
    <row r="1001" spans="1:9" x14ac:dyDescent="0.25">
      <c r="F1001" s="20"/>
      <c r="G1001" s="21"/>
      <c r="H1001" s="22"/>
      <c r="I1001" s="23"/>
    </row>
    <row r="1002" spans="1:9" x14ac:dyDescent="0.25">
      <c r="A1002" s="24" t="s">
        <v>1073</v>
      </c>
      <c r="B1002" s="24">
        <v>1443810</v>
      </c>
      <c r="C1002" s="44" t="s">
        <v>1074</v>
      </c>
      <c r="D1002" s="29">
        <v>350.34</v>
      </c>
      <c r="F1002" s="20">
        <f t="shared" si="15"/>
        <v>28456.5</v>
      </c>
      <c r="G1002" s="21">
        <v>0</v>
      </c>
      <c r="H1002" s="22">
        <v>0</v>
      </c>
      <c r="I1002" s="23">
        <v>28456.5</v>
      </c>
    </row>
    <row r="1003" spans="1:9" x14ac:dyDescent="0.25">
      <c r="A1003" s="24" t="s">
        <v>1073</v>
      </c>
      <c r="B1003" s="24">
        <v>1220715</v>
      </c>
      <c r="C1003" s="28" t="s">
        <v>1075</v>
      </c>
      <c r="D1003" s="29">
        <v>518.67999999999995</v>
      </c>
      <c r="F1003" s="20">
        <f t="shared" si="15"/>
        <v>8970.0499999999993</v>
      </c>
      <c r="G1003" s="21">
        <v>0</v>
      </c>
      <c r="H1003" s="22">
        <v>0</v>
      </c>
      <c r="I1003" s="23">
        <v>8970.0499999999993</v>
      </c>
    </row>
    <row r="1004" spans="1:9" x14ac:dyDescent="0.25">
      <c r="C1004" s="5"/>
      <c r="F1004" s="20"/>
      <c r="G1004" s="21"/>
      <c r="H1004" s="22"/>
      <c r="I1004" s="23"/>
    </row>
    <row r="1005" spans="1:9" x14ac:dyDescent="0.25">
      <c r="A1005" s="154" t="s">
        <v>1076</v>
      </c>
      <c r="B1005" s="102">
        <v>1447072</v>
      </c>
      <c r="C1005" s="26" t="s">
        <v>1077</v>
      </c>
      <c r="D1005" s="27">
        <v>248535.39</v>
      </c>
      <c r="F1005" s="20">
        <f t="shared" si="15"/>
        <v>2000000</v>
      </c>
      <c r="G1005" s="21">
        <v>0</v>
      </c>
      <c r="H1005" s="22">
        <v>2000000</v>
      </c>
      <c r="I1005" s="23">
        <v>0</v>
      </c>
    </row>
    <row r="1006" spans="1:9" x14ac:dyDescent="0.25">
      <c r="A1006" s="154" t="s">
        <v>1076</v>
      </c>
      <c r="B1006" s="102">
        <v>1447478</v>
      </c>
      <c r="C1006" s="26" t="s">
        <v>1078</v>
      </c>
      <c r="D1006" s="27">
        <v>197480.84</v>
      </c>
      <c r="F1006" s="20">
        <f t="shared" si="15"/>
        <v>94141.42</v>
      </c>
      <c r="G1006" s="21">
        <v>0</v>
      </c>
      <c r="H1006" s="22">
        <v>94141.42</v>
      </c>
      <c r="I1006" s="23">
        <v>0</v>
      </c>
    </row>
    <row r="1007" spans="1:9" x14ac:dyDescent="0.25">
      <c r="A1007" s="154" t="s">
        <v>1076</v>
      </c>
      <c r="B1007" s="102">
        <v>1239303</v>
      </c>
      <c r="C1007" s="26" t="s">
        <v>1079</v>
      </c>
      <c r="D1007" s="27">
        <v>355414.36</v>
      </c>
      <c r="F1007" s="20">
        <f t="shared" si="15"/>
        <v>1252501.0900000001</v>
      </c>
      <c r="G1007" s="21">
        <v>869746.3</v>
      </c>
      <c r="H1007" s="22">
        <v>382754.79</v>
      </c>
      <c r="I1007" s="23">
        <v>0</v>
      </c>
    </row>
    <row r="1008" spans="1:9" x14ac:dyDescent="0.25">
      <c r="A1008" s="154" t="s">
        <v>1076</v>
      </c>
      <c r="B1008" s="102">
        <v>1352958</v>
      </c>
      <c r="C1008" s="52" t="s">
        <v>1080</v>
      </c>
      <c r="D1008" s="27">
        <v>5566.02</v>
      </c>
      <c r="F1008" s="20">
        <f t="shared" si="15"/>
        <v>136800</v>
      </c>
      <c r="G1008" s="21">
        <v>0</v>
      </c>
      <c r="H1008" s="22">
        <v>0</v>
      </c>
      <c r="I1008" s="23">
        <v>136800</v>
      </c>
    </row>
    <row r="1009" spans="1:9" x14ac:dyDescent="0.25">
      <c r="A1009" s="154" t="s">
        <v>1076</v>
      </c>
      <c r="B1009" s="102">
        <v>1445091</v>
      </c>
      <c r="C1009" s="52" t="s">
        <v>1081</v>
      </c>
      <c r="D1009" s="27">
        <v>5963.95</v>
      </c>
      <c r="F1009" s="20">
        <f t="shared" si="15"/>
        <v>45600</v>
      </c>
      <c r="G1009" s="21">
        <v>0</v>
      </c>
      <c r="H1009" s="22">
        <v>0</v>
      </c>
      <c r="I1009" s="23">
        <v>45600</v>
      </c>
    </row>
    <row r="1010" spans="1:9" x14ac:dyDescent="0.25">
      <c r="A1010" s="154" t="s">
        <v>1076</v>
      </c>
      <c r="B1010" s="102">
        <v>1445108</v>
      </c>
      <c r="C1010" s="52" t="s">
        <v>1082</v>
      </c>
      <c r="D1010" s="27">
        <v>1740.71</v>
      </c>
      <c r="F1010" s="20">
        <f t="shared" si="15"/>
        <v>34200</v>
      </c>
      <c r="G1010" s="21">
        <v>0</v>
      </c>
      <c r="H1010" s="22">
        <v>0</v>
      </c>
      <c r="I1010" s="23">
        <v>34200</v>
      </c>
    </row>
    <row r="1011" spans="1:9" x14ac:dyDescent="0.25">
      <c r="A1011" s="154" t="s">
        <v>1076</v>
      </c>
      <c r="B1011" s="102">
        <v>1240198</v>
      </c>
      <c r="C1011" s="26" t="s">
        <v>1083</v>
      </c>
      <c r="D1011" s="27">
        <v>252029.08</v>
      </c>
      <c r="F1011" s="20">
        <f t="shared" si="15"/>
        <v>429647.3</v>
      </c>
      <c r="G1011" s="21">
        <v>174712.77</v>
      </c>
      <c r="H1011" s="22">
        <v>254934.53</v>
      </c>
      <c r="I1011" s="23">
        <v>0</v>
      </c>
    </row>
    <row r="1012" spans="1:9" x14ac:dyDescent="0.25">
      <c r="A1012" s="154" t="s">
        <v>1076</v>
      </c>
      <c r="B1012" s="102">
        <v>1236462</v>
      </c>
      <c r="C1012" s="26" t="s">
        <v>1084</v>
      </c>
      <c r="D1012" s="27">
        <v>81277.710000000006</v>
      </c>
      <c r="F1012" s="20">
        <f t="shared" si="15"/>
        <v>308794.65999999997</v>
      </c>
      <c r="G1012" s="21">
        <v>0</v>
      </c>
      <c r="H1012" s="22">
        <v>308794.65999999997</v>
      </c>
      <c r="I1012" s="23">
        <v>0</v>
      </c>
    </row>
    <row r="1013" spans="1:9" x14ac:dyDescent="0.25">
      <c r="A1013" s="154" t="s">
        <v>1076</v>
      </c>
      <c r="B1013" s="102">
        <v>1240367</v>
      </c>
      <c r="C1013" s="26" t="s">
        <v>1085</v>
      </c>
      <c r="D1013" s="27">
        <v>201576.82</v>
      </c>
      <c r="F1013" s="20">
        <f t="shared" si="15"/>
        <v>960342.25</v>
      </c>
      <c r="G1013" s="21">
        <v>0</v>
      </c>
      <c r="H1013" s="22">
        <v>960342.25</v>
      </c>
      <c r="I1013" s="23">
        <v>0</v>
      </c>
    </row>
    <row r="1014" spans="1:9" x14ac:dyDescent="0.25">
      <c r="A1014" s="154" t="s">
        <v>1076</v>
      </c>
      <c r="B1014" s="102">
        <v>1240445</v>
      </c>
      <c r="C1014" s="26" t="s">
        <v>1086</v>
      </c>
      <c r="D1014" s="27">
        <v>201477.78</v>
      </c>
      <c r="F1014" s="20">
        <f t="shared" si="15"/>
        <v>838719.68</v>
      </c>
      <c r="G1014" s="21">
        <v>0</v>
      </c>
      <c r="H1014" s="22">
        <v>838719.68</v>
      </c>
      <c r="I1014" s="23">
        <v>0</v>
      </c>
    </row>
    <row r="1015" spans="1:9" x14ac:dyDescent="0.25">
      <c r="A1015" s="154" t="s">
        <v>1076</v>
      </c>
      <c r="B1015" s="102">
        <v>1445695</v>
      </c>
      <c r="C1015" s="26" t="s">
        <v>1087</v>
      </c>
      <c r="D1015" s="27">
        <v>100689.46</v>
      </c>
      <c r="F1015" s="20">
        <f t="shared" si="15"/>
        <v>229571</v>
      </c>
      <c r="G1015" s="21">
        <v>0</v>
      </c>
      <c r="H1015" s="22">
        <v>0</v>
      </c>
      <c r="I1015" s="23">
        <v>229571</v>
      </c>
    </row>
    <row r="1016" spans="1:9" x14ac:dyDescent="0.25">
      <c r="A1016" s="154" t="s">
        <v>1076</v>
      </c>
      <c r="B1016" s="102">
        <v>1240854</v>
      </c>
      <c r="C1016" s="26" t="s">
        <v>1088</v>
      </c>
      <c r="D1016" s="27">
        <v>101022.5</v>
      </c>
      <c r="F1016" s="20">
        <f t="shared" si="15"/>
        <v>300000</v>
      </c>
      <c r="G1016" s="21">
        <v>0</v>
      </c>
      <c r="H1016" s="22">
        <v>300000</v>
      </c>
      <c r="I1016" s="23">
        <v>0</v>
      </c>
    </row>
    <row r="1017" spans="1:9" x14ac:dyDescent="0.25">
      <c r="A1017" s="154" t="s">
        <v>1076</v>
      </c>
      <c r="B1017" s="102">
        <v>1240172</v>
      </c>
      <c r="C1017" s="26" t="s">
        <v>1089</v>
      </c>
      <c r="D1017" s="27">
        <v>70731.8</v>
      </c>
      <c r="F1017" s="20">
        <f t="shared" si="15"/>
        <v>159600</v>
      </c>
      <c r="G1017" s="21">
        <v>0</v>
      </c>
      <c r="H1017" s="22">
        <v>0</v>
      </c>
      <c r="I1017" s="23">
        <v>159600</v>
      </c>
    </row>
    <row r="1018" spans="1:9" x14ac:dyDescent="0.25">
      <c r="A1018" s="154" t="s">
        <v>1076</v>
      </c>
      <c r="B1018" s="102">
        <v>1240887</v>
      </c>
      <c r="C1018" s="26" t="s">
        <v>1090</v>
      </c>
      <c r="D1018" s="27">
        <v>251092</v>
      </c>
      <c r="F1018" s="20">
        <f t="shared" si="15"/>
        <v>734668.33</v>
      </c>
      <c r="G1018" s="21">
        <v>0</v>
      </c>
      <c r="H1018" s="22">
        <v>734668.33</v>
      </c>
      <c r="I1018" s="23">
        <v>0</v>
      </c>
    </row>
    <row r="1019" spans="1:9" x14ac:dyDescent="0.25">
      <c r="A1019" s="154" t="s">
        <v>1076</v>
      </c>
      <c r="B1019" s="102">
        <v>1238907</v>
      </c>
      <c r="C1019" s="26" t="s">
        <v>1091</v>
      </c>
      <c r="D1019" s="27">
        <v>82306.990000000005</v>
      </c>
      <c r="F1019" s="20">
        <f t="shared" si="15"/>
        <v>394604.75</v>
      </c>
      <c r="G1019" s="21">
        <v>0</v>
      </c>
      <c r="H1019" s="22">
        <v>394604.75</v>
      </c>
      <c r="I1019" s="23">
        <v>0</v>
      </c>
    </row>
    <row r="1020" spans="1:9" x14ac:dyDescent="0.25">
      <c r="A1020" s="154" t="s">
        <v>1076</v>
      </c>
      <c r="B1020" s="102">
        <v>1236805</v>
      </c>
      <c r="C1020" s="26" t="s">
        <v>1092</v>
      </c>
      <c r="D1020" s="27">
        <v>122331.49</v>
      </c>
      <c r="F1020" s="20">
        <f t="shared" si="15"/>
        <v>273600</v>
      </c>
      <c r="G1020" s="21">
        <v>0</v>
      </c>
      <c r="H1020" s="22">
        <v>0</v>
      </c>
      <c r="I1020" s="23">
        <v>273600</v>
      </c>
    </row>
    <row r="1021" spans="1:9" x14ac:dyDescent="0.25">
      <c r="A1021" s="154" t="s">
        <v>1076</v>
      </c>
      <c r="B1021" s="102">
        <v>1240330</v>
      </c>
      <c r="C1021" s="26" t="s">
        <v>1093</v>
      </c>
      <c r="D1021" s="27">
        <v>100794.52</v>
      </c>
      <c r="F1021" s="20">
        <f t="shared" si="15"/>
        <v>471028.63</v>
      </c>
      <c r="G1021" s="21">
        <v>0</v>
      </c>
      <c r="H1021" s="22">
        <v>0</v>
      </c>
      <c r="I1021" s="23">
        <v>471028.63</v>
      </c>
    </row>
    <row r="1022" spans="1:9" x14ac:dyDescent="0.25">
      <c r="A1022" s="154" t="s">
        <v>1076</v>
      </c>
      <c r="B1022" s="102">
        <v>1240232</v>
      </c>
      <c r="C1022" s="26" t="s">
        <v>1094</v>
      </c>
      <c r="D1022" s="27">
        <v>102698.73</v>
      </c>
      <c r="F1022" s="20">
        <f t="shared" si="15"/>
        <v>228000</v>
      </c>
      <c r="G1022" s="21">
        <v>0</v>
      </c>
      <c r="H1022" s="22">
        <v>0</v>
      </c>
      <c r="I1022" s="23">
        <v>228000</v>
      </c>
    </row>
    <row r="1023" spans="1:9" x14ac:dyDescent="0.25">
      <c r="A1023" s="154" t="s">
        <v>1076</v>
      </c>
      <c r="B1023" s="102">
        <v>1240473</v>
      </c>
      <c r="C1023" s="26" t="s">
        <v>1095</v>
      </c>
      <c r="D1023" s="27">
        <v>100210.2</v>
      </c>
      <c r="F1023" s="20">
        <f t="shared" si="15"/>
        <v>228000</v>
      </c>
      <c r="G1023" s="21">
        <v>0</v>
      </c>
      <c r="H1023" s="22">
        <v>0</v>
      </c>
      <c r="I1023" s="23">
        <v>228000</v>
      </c>
    </row>
    <row r="1024" spans="1:9" x14ac:dyDescent="0.25">
      <c r="A1024" s="154" t="s">
        <v>1076</v>
      </c>
      <c r="B1024" s="102">
        <v>1445125</v>
      </c>
      <c r="C1024" s="52" t="s">
        <v>1096</v>
      </c>
      <c r="D1024" s="27">
        <v>6124.58</v>
      </c>
      <c r="F1024" s="20">
        <f t="shared" si="15"/>
        <v>45600</v>
      </c>
      <c r="G1024" s="21">
        <v>0</v>
      </c>
      <c r="H1024" s="22">
        <v>0</v>
      </c>
      <c r="I1024" s="23">
        <v>45600</v>
      </c>
    </row>
    <row r="1025" spans="1:9" x14ac:dyDescent="0.25">
      <c r="A1025" s="154" t="s">
        <v>1076</v>
      </c>
      <c r="B1025" s="102">
        <v>1240930</v>
      </c>
      <c r="C1025" s="26" t="s">
        <v>1097</v>
      </c>
      <c r="D1025" s="27">
        <v>101101.58</v>
      </c>
      <c r="F1025" s="20">
        <f t="shared" si="15"/>
        <v>287406.84999999998</v>
      </c>
      <c r="G1025" s="21">
        <v>0</v>
      </c>
      <c r="H1025" s="22">
        <v>0</v>
      </c>
      <c r="I1025" s="23">
        <v>287406.84999999998</v>
      </c>
    </row>
    <row r="1026" spans="1:9" x14ac:dyDescent="0.25">
      <c r="A1026" s="154" t="s">
        <v>1076</v>
      </c>
      <c r="B1026" s="102">
        <v>1241033</v>
      </c>
      <c r="C1026" s="26" t="s">
        <v>1098</v>
      </c>
      <c r="D1026" s="27">
        <v>40243.65</v>
      </c>
      <c r="F1026" s="20">
        <f t="shared" si="15"/>
        <v>114000</v>
      </c>
      <c r="G1026" s="21">
        <v>0</v>
      </c>
      <c r="H1026" s="22">
        <v>0</v>
      </c>
      <c r="I1026" s="23">
        <v>114000</v>
      </c>
    </row>
    <row r="1027" spans="1:9" x14ac:dyDescent="0.25">
      <c r="A1027" s="154" t="s">
        <v>1076</v>
      </c>
      <c r="B1027" s="102">
        <v>1445076</v>
      </c>
      <c r="C1027" s="52" t="s">
        <v>1099</v>
      </c>
      <c r="D1027" s="52">
        <v>703.56</v>
      </c>
      <c r="F1027" s="20">
        <f t="shared" si="15"/>
        <v>182400</v>
      </c>
      <c r="G1027" s="21">
        <v>0</v>
      </c>
      <c r="H1027" s="22">
        <v>0</v>
      </c>
      <c r="I1027" s="23">
        <v>182400</v>
      </c>
    </row>
    <row r="1028" spans="1:9" x14ac:dyDescent="0.25">
      <c r="A1028" s="154" t="s">
        <v>1076</v>
      </c>
      <c r="B1028" s="102">
        <v>1352116</v>
      </c>
      <c r="C1028" s="52" t="s">
        <v>1100</v>
      </c>
      <c r="D1028" s="27">
        <v>2033.46</v>
      </c>
      <c r="F1028" s="20">
        <f t="shared" si="15"/>
        <v>260188.48</v>
      </c>
      <c r="G1028" s="21">
        <v>0</v>
      </c>
      <c r="H1028" s="22">
        <v>260188.48</v>
      </c>
      <c r="I1028" s="23">
        <v>0</v>
      </c>
    </row>
    <row r="1029" spans="1:9" x14ac:dyDescent="0.25">
      <c r="A1029" s="154" t="s">
        <v>1076</v>
      </c>
      <c r="B1029" s="102">
        <v>1353024</v>
      </c>
      <c r="C1029" s="52" t="s">
        <v>1101</v>
      </c>
      <c r="D1029" s="52">
        <v>674.08</v>
      </c>
      <c r="F1029" s="20">
        <f t="shared" si="15"/>
        <v>22800</v>
      </c>
      <c r="G1029" s="21">
        <v>0</v>
      </c>
      <c r="H1029" s="22">
        <v>0</v>
      </c>
      <c r="I1029" s="23">
        <v>22800</v>
      </c>
    </row>
    <row r="1030" spans="1:9" x14ac:dyDescent="0.25">
      <c r="A1030" s="154" t="s">
        <v>1076</v>
      </c>
      <c r="B1030" s="102">
        <v>1351592</v>
      </c>
      <c r="C1030" s="52" t="s">
        <v>1102</v>
      </c>
      <c r="D1030" s="27">
        <v>39210.6</v>
      </c>
      <c r="F1030" s="20">
        <f t="shared" si="15"/>
        <v>68400</v>
      </c>
      <c r="G1030" s="21">
        <v>0</v>
      </c>
      <c r="H1030" s="22">
        <v>0</v>
      </c>
      <c r="I1030" s="23">
        <v>68400</v>
      </c>
    </row>
    <row r="1031" spans="1:9" x14ac:dyDescent="0.25">
      <c r="A1031" s="154" t="s">
        <v>1076</v>
      </c>
      <c r="B1031" s="102">
        <v>1445025</v>
      </c>
      <c r="C1031" s="52" t="s">
        <v>1103</v>
      </c>
      <c r="D1031" s="27">
        <v>2675.24</v>
      </c>
      <c r="F1031" s="20">
        <f t="shared" si="15"/>
        <v>34200</v>
      </c>
      <c r="G1031" s="21">
        <v>0</v>
      </c>
      <c r="H1031" s="22">
        <v>0</v>
      </c>
      <c r="I1031" s="23">
        <v>34200</v>
      </c>
    </row>
    <row r="1032" spans="1:9" x14ac:dyDescent="0.25">
      <c r="A1032" s="154" t="s">
        <v>1076</v>
      </c>
      <c r="B1032" s="102">
        <v>1445052</v>
      </c>
      <c r="C1032" s="52" t="s">
        <v>1104</v>
      </c>
      <c r="D1032" s="27">
        <v>6919.77</v>
      </c>
      <c r="F1032" s="20">
        <f t="shared" si="15"/>
        <v>228000</v>
      </c>
      <c r="G1032" s="21">
        <v>0</v>
      </c>
      <c r="H1032" s="22">
        <v>0</v>
      </c>
      <c r="I1032" s="23">
        <v>228000</v>
      </c>
    </row>
    <row r="1033" spans="1:9" x14ac:dyDescent="0.25">
      <c r="A1033" s="154" t="s">
        <v>1076</v>
      </c>
      <c r="B1033" s="102">
        <v>1445071</v>
      </c>
      <c r="C1033" s="52" t="s">
        <v>1105</v>
      </c>
      <c r="D1033" s="27">
        <v>15430.27</v>
      </c>
      <c r="F1033" s="20">
        <f t="shared" si="15"/>
        <v>40000</v>
      </c>
      <c r="G1033" s="21">
        <v>0</v>
      </c>
      <c r="H1033" s="22">
        <v>0</v>
      </c>
      <c r="I1033" s="23">
        <v>40000</v>
      </c>
    </row>
    <row r="1034" spans="1:9" x14ac:dyDescent="0.25">
      <c r="A1034" s="154" t="s">
        <v>1076</v>
      </c>
      <c r="B1034" s="102">
        <v>1444973</v>
      </c>
      <c r="C1034" s="52" t="s">
        <v>1106</v>
      </c>
      <c r="D1034" s="27">
        <v>1441.44</v>
      </c>
      <c r="F1034" s="20">
        <f t="shared" ref="F1034:F1097" si="16">G1034+H1034+I1034</f>
        <v>3286</v>
      </c>
      <c r="G1034" s="21">
        <v>0</v>
      </c>
      <c r="H1034" s="22">
        <v>0</v>
      </c>
      <c r="I1034" s="23">
        <v>3286</v>
      </c>
    </row>
    <row r="1035" spans="1:9" x14ac:dyDescent="0.25">
      <c r="A1035" s="154" t="s">
        <v>1076</v>
      </c>
      <c r="B1035" s="102">
        <v>1353034</v>
      </c>
      <c r="C1035" s="52" t="s">
        <v>1107</v>
      </c>
      <c r="D1035" s="27">
        <v>7982.52</v>
      </c>
      <c r="F1035" s="20">
        <f t="shared" si="16"/>
        <v>45600</v>
      </c>
      <c r="G1035" s="21">
        <v>0</v>
      </c>
      <c r="H1035" s="22">
        <v>0</v>
      </c>
      <c r="I1035" s="23">
        <v>45600</v>
      </c>
    </row>
    <row r="1036" spans="1:9" x14ac:dyDescent="0.25">
      <c r="A1036" s="154" t="s">
        <v>1076</v>
      </c>
      <c r="B1036" s="102">
        <v>1445150</v>
      </c>
      <c r="C1036" s="52" t="s">
        <v>1108</v>
      </c>
      <c r="D1036" s="27">
        <v>3927.07</v>
      </c>
      <c r="F1036" s="20">
        <f t="shared" si="16"/>
        <v>45600</v>
      </c>
      <c r="G1036" s="21">
        <v>0</v>
      </c>
      <c r="H1036" s="22">
        <v>0</v>
      </c>
      <c r="I1036" s="23">
        <v>45600</v>
      </c>
    </row>
    <row r="1037" spans="1:9" x14ac:dyDescent="0.25">
      <c r="A1037" s="154" t="s">
        <v>1076</v>
      </c>
      <c r="B1037" s="102">
        <v>1445197</v>
      </c>
      <c r="C1037" s="52" t="s">
        <v>1109</v>
      </c>
      <c r="D1037" s="27">
        <v>2155.14</v>
      </c>
      <c r="F1037" s="20">
        <f t="shared" si="16"/>
        <v>57000</v>
      </c>
      <c r="G1037" s="21">
        <v>0</v>
      </c>
      <c r="H1037" s="22">
        <v>0</v>
      </c>
      <c r="I1037" s="23">
        <v>57000</v>
      </c>
    </row>
    <row r="1038" spans="1:9" x14ac:dyDescent="0.25">
      <c r="A1038" s="154" t="s">
        <v>1076</v>
      </c>
      <c r="B1038" s="102">
        <v>1353018</v>
      </c>
      <c r="C1038" s="52" t="s">
        <v>1110</v>
      </c>
      <c r="D1038" s="52">
        <v>600.09</v>
      </c>
      <c r="F1038" s="20">
        <f t="shared" si="16"/>
        <v>34200</v>
      </c>
      <c r="G1038" s="21">
        <v>0</v>
      </c>
      <c r="H1038" s="22">
        <v>0</v>
      </c>
      <c r="I1038" s="23">
        <v>34200</v>
      </c>
    </row>
    <row r="1039" spans="1:9" x14ac:dyDescent="0.25">
      <c r="A1039" s="154" t="s">
        <v>1076</v>
      </c>
      <c r="B1039" s="102">
        <v>1252709</v>
      </c>
      <c r="C1039" s="52" t="s">
        <v>1111</v>
      </c>
      <c r="D1039" s="27">
        <v>10319.68</v>
      </c>
      <c r="F1039" s="20">
        <f t="shared" si="16"/>
        <v>23528</v>
      </c>
      <c r="G1039" s="21">
        <v>0</v>
      </c>
      <c r="H1039" s="22">
        <v>0</v>
      </c>
      <c r="I1039" s="23">
        <v>23528</v>
      </c>
    </row>
    <row r="1040" spans="1:9" x14ac:dyDescent="0.25">
      <c r="A1040" s="154" t="s">
        <v>1076</v>
      </c>
      <c r="B1040" s="102">
        <v>1352129</v>
      </c>
      <c r="C1040" s="52" t="s">
        <v>1112</v>
      </c>
      <c r="D1040" s="27">
        <v>24117.45</v>
      </c>
      <c r="F1040" s="20">
        <f t="shared" si="16"/>
        <v>94987</v>
      </c>
      <c r="G1040" s="21">
        <v>0</v>
      </c>
      <c r="H1040" s="22">
        <v>0</v>
      </c>
      <c r="I1040" s="23">
        <v>94987</v>
      </c>
    </row>
    <row r="1041" spans="1:32" x14ac:dyDescent="0.25">
      <c r="F1041" s="20"/>
      <c r="G1041" s="21"/>
      <c r="H1041" s="22"/>
      <c r="I1041" s="23"/>
    </row>
    <row r="1042" spans="1:32" x14ac:dyDescent="0.25">
      <c r="A1042" s="24" t="s">
        <v>1113</v>
      </c>
      <c r="B1042" s="24">
        <v>1446871</v>
      </c>
      <c r="C1042" s="44" t="s">
        <v>1114</v>
      </c>
      <c r="D1042" s="29">
        <v>340757.11</v>
      </c>
      <c r="F1042" s="20">
        <f t="shared" si="16"/>
        <v>143747.51999999999</v>
      </c>
      <c r="G1042" s="21">
        <v>105524.4</v>
      </c>
      <c r="H1042" s="22">
        <v>38223.120000000003</v>
      </c>
      <c r="I1042" s="23">
        <v>0</v>
      </c>
    </row>
    <row r="1043" spans="1:32" x14ac:dyDescent="0.25">
      <c r="A1043" s="24" t="s">
        <v>1113</v>
      </c>
      <c r="B1043" s="24">
        <v>1245888</v>
      </c>
      <c r="C1043" s="44" t="s">
        <v>1115</v>
      </c>
      <c r="D1043" s="29">
        <v>27872.400000000001</v>
      </c>
      <c r="F1043" s="20">
        <f t="shared" si="16"/>
        <v>73427</v>
      </c>
      <c r="G1043" s="21">
        <v>427</v>
      </c>
      <c r="H1043" s="22">
        <v>73000</v>
      </c>
      <c r="I1043" s="23">
        <v>0</v>
      </c>
    </row>
    <row r="1044" spans="1:32" x14ac:dyDescent="0.25">
      <c r="A1044" s="24" t="s">
        <v>1113</v>
      </c>
      <c r="B1044" s="24">
        <v>1245876</v>
      </c>
      <c r="C1044" s="44" t="s">
        <v>1116</v>
      </c>
      <c r="D1044" s="29">
        <v>7267.67</v>
      </c>
      <c r="F1044" s="20">
        <f t="shared" si="16"/>
        <v>16594.04</v>
      </c>
      <c r="G1044" s="21">
        <v>276.54000000000002</v>
      </c>
      <c r="H1044" s="22">
        <v>16317.5</v>
      </c>
      <c r="I1044" s="23">
        <v>0</v>
      </c>
    </row>
    <row r="1045" spans="1:32" x14ac:dyDescent="0.25">
      <c r="A1045" s="24" t="s">
        <v>1113</v>
      </c>
      <c r="B1045" s="24">
        <v>1245881</v>
      </c>
      <c r="C1045" s="44" t="s">
        <v>1117</v>
      </c>
      <c r="D1045" s="29">
        <v>11577.94</v>
      </c>
      <c r="F1045" s="20">
        <f t="shared" si="16"/>
        <v>26157.789999999997</v>
      </c>
      <c r="G1045" s="21">
        <v>276.52999999999997</v>
      </c>
      <c r="H1045" s="22">
        <v>25881.26</v>
      </c>
      <c r="I1045" s="23">
        <v>0</v>
      </c>
    </row>
    <row r="1046" spans="1:32" x14ac:dyDescent="0.25">
      <c r="A1046" s="24" t="s">
        <v>1113</v>
      </c>
      <c r="B1046" s="24">
        <v>1446994</v>
      </c>
      <c r="C1046" s="44" t="s">
        <v>1118</v>
      </c>
      <c r="D1046" s="29">
        <v>2959.98</v>
      </c>
      <c r="F1046" s="20">
        <f t="shared" si="16"/>
        <v>3950.85</v>
      </c>
      <c r="G1046" s="21">
        <v>427</v>
      </c>
      <c r="H1046" s="22">
        <v>3523.85</v>
      </c>
      <c r="I1046" s="23">
        <v>0</v>
      </c>
    </row>
    <row r="1047" spans="1:32" x14ac:dyDescent="0.25">
      <c r="F1047" s="20"/>
      <c r="G1047" s="21"/>
      <c r="H1047" s="22"/>
      <c r="I1047" s="23"/>
    </row>
    <row r="1048" spans="1:32" x14ac:dyDescent="0.25">
      <c r="A1048" s="24" t="s">
        <v>1119</v>
      </c>
      <c r="B1048" s="24">
        <v>1237512</v>
      </c>
      <c r="C1048" s="44" t="s">
        <v>1120</v>
      </c>
      <c r="D1048" s="29">
        <v>106678.5</v>
      </c>
      <c r="F1048" s="20">
        <f t="shared" si="16"/>
        <v>2561590.44</v>
      </c>
      <c r="G1048" s="21">
        <v>57828</v>
      </c>
      <c r="H1048" s="22">
        <v>1995826.05</v>
      </c>
      <c r="I1048" s="23">
        <v>507936.39</v>
      </c>
    </row>
    <row r="1049" spans="1:32" x14ac:dyDescent="0.25">
      <c r="A1049" s="24" t="s">
        <v>1119</v>
      </c>
      <c r="B1049" s="24">
        <v>1236356</v>
      </c>
      <c r="C1049" s="44" t="s">
        <v>1121</v>
      </c>
      <c r="D1049" s="29">
        <v>20645.82</v>
      </c>
      <c r="F1049" s="20">
        <f t="shared" si="16"/>
        <v>498606.67000000004</v>
      </c>
      <c r="G1049" s="21">
        <v>23058</v>
      </c>
      <c r="H1049" s="22">
        <v>475548.67000000004</v>
      </c>
      <c r="I1049" s="23">
        <v>0</v>
      </c>
    </row>
    <row r="1050" spans="1:32" x14ac:dyDescent="0.25">
      <c r="A1050" s="24" t="s">
        <v>1119</v>
      </c>
      <c r="B1050" s="24">
        <v>1236503</v>
      </c>
      <c r="C1050" s="44" t="s">
        <v>1122</v>
      </c>
      <c r="D1050" s="47">
        <v>37989.25</v>
      </c>
      <c r="F1050" s="20">
        <f t="shared" si="16"/>
        <v>378408.3</v>
      </c>
      <c r="G1050" s="21">
        <v>9272</v>
      </c>
      <c r="H1050" s="22">
        <v>369136.3</v>
      </c>
      <c r="I1050" s="23">
        <v>0</v>
      </c>
    </row>
    <row r="1051" spans="1:32" x14ac:dyDescent="0.25">
      <c r="A1051" s="24" t="s">
        <v>1119</v>
      </c>
      <c r="B1051" s="24">
        <v>1241187</v>
      </c>
      <c r="C1051" s="44" t="s">
        <v>1123</v>
      </c>
      <c r="D1051" s="47">
        <v>4949.2299999999996</v>
      </c>
      <c r="F1051" s="20">
        <f t="shared" si="16"/>
        <v>114548.94</v>
      </c>
      <c r="G1051" s="21">
        <v>14884</v>
      </c>
      <c r="H1051" s="22">
        <v>99664.94</v>
      </c>
      <c r="I1051" s="23">
        <v>0</v>
      </c>
    </row>
    <row r="1052" spans="1:32" x14ac:dyDescent="0.25">
      <c r="F1052" s="20"/>
      <c r="G1052" s="21"/>
      <c r="H1052" s="22"/>
      <c r="I1052" s="23"/>
    </row>
    <row r="1053" spans="1:32" ht="24" x14ac:dyDescent="0.25">
      <c r="A1053" s="155" t="s">
        <v>1124</v>
      </c>
      <c r="B1053" s="156">
        <v>1245669</v>
      </c>
      <c r="C1053" s="157" t="s">
        <v>1125</v>
      </c>
      <c r="D1053" s="158">
        <v>1048095.17</v>
      </c>
      <c r="E1053" s="31"/>
      <c r="F1053" s="20">
        <f t="shared" si="16"/>
        <v>988125.69</v>
      </c>
      <c r="G1053" s="21">
        <v>0</v>
      </c>
      <c r="H1053" s="22">
        <v>988125.69</v>
      </c>
      <c r="I1053" s="23">
        <v>0</v>
      </c>
      <c r="J1053" s="159"/>
      <c r="K1053" s="159"/>
      <c r="L1053" s="159"/>
      <c r="M1053" s="159"/>
      <c r="N1053" s="159"/>
      <c r="O1053" s="159"/>
      <c r="P1053" s="159"/>
      <c r="Q1053" s="159"/>
      <c r="R1053" s="159"/>
      <c r="S1053" s="159"/>
      <c r="T1053" s="159"/>
      <c r="U1053" s="159"/>
      <c r="V1053" s="159"/>
      <c r="W1053" s="159"/>
      <c r="X1053" s="159"/>
      <c r="Y1053" s="159"/>
      <c r="Z1053" s="159"/>
      <c r="AA1053" s="159"/>
      <c r="AB1053" s="159"/>
      <c r="AC1053" s="159"/>
      <c r="AD1053" s="159"/>
      <c r="AE1053" s="159"/>
      <c r="AF1053" s="31"/>
    </row>
    <row r="1054" spans="1:32" ht="24" x14ac:dyDescent="0.25">
      <c r="A1054" s="155" t="s">
        <v>1124</v>
      </c>
      <c r="B1054" s="156">
        <v>1245372</v>
      </c>
      <c r="C1054" s="157" t="s">
        <v>1126</v>
      </c>
      <c r="D1054" s="158">
        <v>102947.11</v>
      </c>
      <c r="E1054" s="31"/>
      <c r="F1054" s="20">
        <f t="shared" si="16"/>
        <v>204697.55</v>
      </c>
      <c r="G1054" s="21">
        <v>0</v>
      </c>
      <c r="H1054" s="22">
        <v>204697.55</v>
      </c>
      <c r="I1054" s="23">
        <v>0</v>
      </c>
      <c r="J1054" s="159"/>
      <c r="K1054" s="159"/>
      <c r="L1054" s="159"/>
      <c r="M1054" s="159"/>
      <c r="N1054" s="159"/>
      <c r="O1054" s="159"/>
      <c r="P1054" s="159"/>
      <c r="Q1054" s="159"/>
      <c r="R1054" s="159"/>
      <c r="S1054" s="159"/>
      <c r="T1054" s="159"/>
      <c r="U1054" s="159"/>
      <c r="V1054" s="159"/>
      <c r="W1054" s="159"/>
      <c r="X1054" s="159"/>
      <c r="Y1054" s="159"/>
      <c r="Z1054" s="159"/>
      <c r="AA1054" s="159"/>
      <c r="AB1054" s="159"/>
      <c r="AC1054" s="159"/>
      <c r="AD1054" s="159"/>
      <c r="AE1054" s="159"/>
      <c r="AF1054" s="31"/>
    </row>
    <row r="1055" spans="1:32" ht="24" x14ac:dyDescent="0.25">
      <c r="A1055" s="155" t="s">
        <v>1124</v>
      </c>
      <c r="B1055" s="156">
        <v>1245109</v>
      </c>
      <c r="C1055" s="157" t="s">
        <v>1127</v>
      </c>
      <c r="D1055" s="158">
        <v>976492.86</v>
      </c>
      <c r="E1055" s="31"/>
      <c r="F1055" s="20">
        <f t="shared" si="16"/>
        <v>1473300</v>
      </c>
      <c r="G1055" s="21">
        <v>13300</v>
      </c>
      <c r="H1055" s="22">
        <v>1460000</v>
      </c>
      <c r="I1055" s="23">
        <v>0</v>
      </c>
      <c r="J1055" s="159"/>
      <c r="K1055" s="159"/>
      <c r="L1055" s="159"/>
      <c r="M1055" s="159"/>
      <c r="N1055" s="159"/>
      <c r="O1055" s="159"/>
      <c r="P1055" s="159"/>
      <c r="Q1055" s="159"/>
      <c r="R1055" s="159"/>
      <c r="S1055" s="159"/>
      <c r="T1055" s="159"/>
      <c r="U1055" s="159"/>
      <c r="V1055" s="159"/>
      <c r="W1055" s="159"/>
      <c r="X1055" s="159"/>
      <c r="Y1055" s="159"/>
      <c r="Z1055" s="159"/>
      <c r="AA1055" s="159"/>
      <c r="AB1055" s="159"/>
      <c r="AC1055" s="159"/>
      <c r="AD1055" s="159"/>
      <c r="AE1055" s="159"/>
      <c r="AF1055" s="31"/>
    </row>
    <row r="1056" spans="1:32" x14ac:dyDescent="0.25">
      <c r="A1056" s="155" t="s">
        <v>1124</v>
      </c>
      <c r="B1056" s="156">
        <v>1245423</v>
      </c>
      <c r="C1056" s="157" t="s">
        <v>1128</v>
      </c>
      <c r="D1056" s="158">
        <v>692515.22</v>
      </c>
      <c r="E1056" s="31"/>
      <c r="F1056" s="20">
        <f t="shared" si="16"/>
        <v>1140000</v>
      </c>
      <c r="G1056" s="21">
        <v>0</v>
      </c>
      <c r="H1056" s="22">
        <v>1140000</v>
      </c>
      <c r="I1056" s="23">
        <v>0</v>
      </c>
      <c r="J1056" s="159"/>
      <c r="K1056" s="159"/>
      <c r="L1056" s="159"/>
      <c r="M1056" s="159"/>
      <c r="N1056" s="159"/>
      <c r="O1056" s="159"/>
      <c r="P1056" s="159"/>
      <c r="Q1056" s="159"/>
      <c r="R1056" s="159"/>
      <c r="S1056" s="159"/>
      <c r="T1056" s="159"/>
      <c r="U1056" s="159"/>
      <c r="V1056" s="159"/>
      <c r="W1056" s="159"/>
      <c r="X1056" s="159"/>
      <c r="Y1056" s="159"/>
      <c r="Z1056" s="159"/>
      <c r="AA1056" s="159"/>
      <c r="AB1056" s="159"/>
      <c r="AC1056" s="159"/>
      <c r="AD1056" s="159"/>
      <c r="AE1056" s="159"/>
      <c r="AF1056" s="31"/>
    </row>
    <row r="1057" spans="1:32" ht="24" x14ac:dyDescent="0.25">
      <c r="A1057" s="155" t="s">
        <v>1124</v>
      </c>
      <c r="B1057" s="150">
        <v>1245666</v>
      </c>
      <c r="C1057" s="157" t="s">
        <v>1129</v>
      </c>
      <c r="D1057" s="158">
        <v>39399.78</v>
      </c>
      <c r="E1057" s="31"/>
      <c r="F1057" s="20">
        <f t="shared" si="16"/>
        <v>1383462.19</v>
      </c>
      <c r="G1057" s="21">
        <v>0</v>
      </c>
      <c r="H1057" s="22">
        <v>1383462.19</v>
      </c>
      <c r="I1057" s="23">
        <v>0</v>
      </c>
      <c r="J1057" s="159"/>
      <c r="K1057" s="159"/>
      <c r="L1057" s="159"/>
      <c r="M1057" s="159"/>
      <c r="N1057" s="159"/>
      <c r="O1057" s="159"/>
      <c r="P1057" s="159"/>
      <c r="Q1057" s="159"/>
      <c r="R1057" s="159"/>
      <c r="S1057" s="159"/>
      <c r="T1057" s="159"/>
      <c r="U1057" s="159"/>
      <c r="V1057" s="159"/>
      <c r="W1057" s="159"/>
      <c r="X1057" s="159"/>
      <c r="Y1057" s="159"/>
      <c r="Z1057" s="159"/>
      <c r="AA1057" s="159"/>
      <c r="AB1057" s="159"/>
      <c r="AC1057" s="159"/>
      <c r="AD1057" s="159"/>
      <c r="AE1057" s="159"/>
      <c r="AF1057" s="31"/>
    </row>
    <row r="1058" spans="1:32" ht="24" x14ac:dyDescent="0.25">
      <c r="A1058" s="155" t="s">
        <v>1124</v>
      </c>
      <c r="B1058" s="156">
        <v>1245893</v>
      </c>
      <c r="C1058" s="157" t="s">
        <v>1130</v>
      </c>
      <c r="D1058" s="158">
        <v>498029.71</v>
      </c>
      <c r="E1058" s="31"/>
      <c r="F1058" s="20">
        <f t="shared" si="16"/>
        <v>850000</v>
      </c>
      <c r="G1058" s="21">
        <v>0</v>
      </c>
      <c r="H1058" s="22">
        <v>850000</v>
      </c>
      <c r="I1058" s="23">
        <v>0</v>
      </c>
      <c r="J1058" s="159"/>
      <c r="K1058" s="159"/>
      <c r="L1058" s="159"/>
      <c r="M1058" s="159"/>
      <c r="N1058" s="159"/>
      <c r="O1058" s="159"/>
      <c r="P1058" s="159"/>
      <c r="Q1058" s="159"/>
      <c r="R1058" s="159"/>
      <c r="S1058" s="159"/>
      <c r="T1058" s="159"/>
      <c r="U1058" s="159"/>
      <c r="V1058" s="159"/>
      <c r="W1058" s="159"/>
      <c r="X1058" s="159"/>
      <c r="Y1058" s="159"/>
      <c r="Z1058" s="159"/>
      <c r="AA1058" s="159"/>
      <c r="AB1058" s="159"/>
      <c r="AC1058" s="159"/>
      <c r="AD1058" s="159"/>
      <c r="AE1058" s="159"/>
      <c r="AF1058" s="31"/>
    </row>
    <row r="1059" spans="1:32" x14ac:dyDescent="0.25">
      <c r="A1059" s="155" t="s">
        <v>1124</v>
      </c>
      <c r="B1059" s="156">
        <v>1245170</v>
      </c>
      <c r="C1059" s="157" t="s">
        <v>1131</v>
      </c>
      <c r="D1059" s="158">
        <v>172747.82</v>
      </c>
      <c r="E1059" s="31"/>
      <c r="F1059" s="20">
        <f t="shared" si="16"/>
        <v>187606.38</v>
      </c>
      <c r="G1059" s="21">
        <v>0</v>
      </c>
      <c r="H1059" s="22">
        <v>187606.38</v>
      </c>
      <c r="I1059" s="23">
        <v>0</v>
      </c>
      <c r="J1059" s="159"/>
      <c r="K1059" s="159"/>
      <c r="L1059" s="159"/>
      <c r="M1059" s="159"/>
      <c r="N1059" s="159"/>
      <c r="O1059" s="159"/>
      <c r="P1059" s="159"/>
      <c r="Q1059" s="159"/>
      <c r="R1059" s="159"/>
      <c r="S1059" s="159"/>
      <c r="T1059" s="159"/>
      <c r="U1059" s="159"/>
      <c r="V1059" s="159"/>
      <c r="W1059" s="159"/>
      <c r="X1059" s="159"/>
      <c r="Y1059" s="159"/>
      <c r="Z1059" s="159"/>
      <c r="AA1059" s="159"/>
      <c r="AB1059" s="159"/>
      <c r="AC1059" s="159"/>
      <c r="AD1059" s="159"/>
      <c r="AE1059" s="159"/>
      <c r="AF1059" s="31"/>
    </row>
    <row r="1060" spans="1:32" x14ac:dyDescent="0.25">
      <c r="A1060" s="24" t="s">
        <v>1124</v>
      </c>
      <c r="B1060" s="160">
        <v>1245719</v>
      </c>
      <c r="C1060" s="85" t="s">
        <v>1132</v>
      </c>
      <c r="D1060" s="161">
        <v>8380.8799999999992</v>
      </c>
      <c r="E1060" s="31"/>
      <c r="F1060" s="20">
        <f t="shared" si="16"/>
        <v>383082.33</v>
      </c>
      <c r="G1060" s="21">
        <v>5563.2</v>
      </c>
      <c r="H1060" s="22">
        <v>377519.13</v>
      </c>
      <c r="I1060" s="23">
        <v>0</v>
      </c>
      <c r="J1060" s="159"/>
      <c r="K1060" s="159"/>
      <c r="L1060" s="159"/>
      <c r="M1060" s="159"/>
      <c r="N1060" s="159"/>
      <c r="O1060" s="159"/>
      <c r="P1060" s="159"/>
      <c r="Q1060" s="159"/>
      <c r="R1060" s="159"/>
      <c r="S1060" s="159"/>
      <c r="T1060" s="159"/>
      <c r="U1060" s="159"/>
      <c r="V1060" s="159"/>
      <c r="W1060" s="159"/>
      <c r="X1060" s="159"/>
      <c r="Y1060" s="159"/>
      <c r="Z1060" s="159"/>
      <c r="AA1060" s="159"/>
      <c r="AB1060" s="159"/>
      <c r="AC1060" s="159"/>
      <c r="AD1060" s="159"/>
      <c r="AE1060" s="159"/>
      <c r="AF1060" s="31"/>
    </row>
    <row r="1061" spans="1:32" ht="24" x14ac:dyDescent="0.25">
      <c r="A1061" s="155" t="s">
        <v>1124</v>
      </c>
      <c r="B1061" s="156">
        <v>1241299</v>
      </c>
      <c r="C1061" s="157" t="s">
        <v>1133</v>
      </c>
      <c r="D1061" s="158">
        <v>7536203.9400000004</v>
      </c>
      <c r="E1061" s="31"/>
      <c r="F1061" s="20">
        <f t="shared" si="16"/>
        <v>273852.81</v>
      </c>
      <c r="G1061" s="21">
        <v>0</v>
      </c>
      <c r="H1061" s="22">
        <v>273852.81</v>
      </c>
      <c r="I1061" s="23">
        <v>0</v>
      </c>
      <c r="J1061" s="159"/>
      <c r="K1061" s="159"/>
      <c r="L1061" s="159"/>
      <c r="M1061" s="159"/>
      <c r="N1061" s="159"/>
      <c r="O1061" s="159"/>
      <c r="P1061" s="159"/>
      <c r="Q1061" s="159"/>
      <c r="R1061" s="159"/>
      <c r="S1061" s="159"/>
      <c r="T1061" s="159"/>
      <c r="U1061" s="159"/>
      <c r="V1061" s="159"/>
      <c r="W1061" s="159"/>
      <c r="X1061" s="159"/>
      <c r="Y1061" s="159"/>
      <c r="Z1061" s="159"/>
      <c r="AA1061" s="159"/>
      <c r="AB1061" s="159"/>
      <c r="AC1061" s="159"/>
      <c r="AD1061" s="159"/>
      <c r="AE1061" s="159"/>
      <c r="AF1061" s="31"/>
    </row>
    <row r="1062" spans="1:32" ht="24" x14ac:dyDescent="0.25">
      <c r="A1062" s="24" t="s">
        <v>1124</v>
      </c>
      <c r="B1062" s="160">
        <v>1238413</v>
      </c>
      <c r="C1062" s="85" t="s">
        <v>1134</v>
      </c>
      <c r="D1062" s="161">
        <v>692762.31</v>
      </c>
      <c r="E1062" s="31"/>
      <c r="F1062" s="20">
        <f t="shared" si="16"/>
        <v>2030710.27</v>
      </c>
      <c r="G1062" s="21">
        <v>30710.27</v>
      </c>
      <c r="H1062" s="22">
        <v>2000000</v>
      </c>
      <c r="I1062" s="23">
        <v>0</v>
      </c>
      <c r="J1062" s="159"/>
      <c r="K1062" s="159"/>
      <c r="L1062" s="159"/>
      <c r="M1062" s="159"/>
      <c r="N1062" s="159"/>
      <c r="O1062" s="159"/>
      <c r="P1062" s="159"/>
      <c r="Q1062" s="159"/>
      <c r="R1062" s="159"/>
      <c r="S1062" s="159"/>
      <c r="T1062" s="159"/>
      <c r="U1062" s="159"/>
      <c r="V1062" s="159"/>
      <c r="W1062" s="159"/>
      <c r="X1062" s="159"/>
      <c r="Y1062" s="159"/>
      <c r="Z1062" s="159"/>
      <c r="AA1062" s="159"/>
      <c r="AB1062" s="159"/>
      <c r="AC1062" s="159"/>
      <c r="AD1062" s="159"/>
      <c r="AE1062" s="159"/>
      <c r="AF1062" s="31"/>
    </row>
    <row r="1063" spans="1:32" ht="24" x14ac:dyDescent="0.25">
      <c r="A1063" s="155" t="s">
        <v>1124</v>
      </c>
      <c r="B1063" s="156">
        <v>1244823</v>
      </c>
      <c r="C1063" s="157" t="s">
        <v>1135</v>
      </c>
      <c r="D1063" s="158">
        <v>702411.58</v>
      </c>
      <c r="E1063" s="31"/>
      <c r="F1063" s="20">
        <f t="shared" si="16"/>
        <v>2013887.39</v>
      </c>
      <c r="G1063" s="21">
        <v>13887.39</v>
      </c>
      <c r="H1063" s="22">
        <v>2000000</v>
      </c>
      <c r="I1063" s="23">
        <v>0</v>
      </c>
      <c r="J1063" s="159"/>
      <c r="K1063" s="159"/>
      <c r="L1063" s="159"/>
      <c r="M1063" s="159"/>
      <c r="N1063" s="159"/>
      <c r="O1063" s="159"/>
      <c r="P1063" s="159"/>
      <c r="Q1063" s="159"/>
      <c r="R1063" s="159"/>
      <c r="S1063" s="159"/>
      <c r="T1063" s="159"/>
      <c r="U1063" s="159"/>
      <c r="V1063" s="159"/>
      <c r="W1063" s="159"/>
      <c r="X1063" s="159"/>
      <c r="Y1063" s="159"/>
      <c r="Z1063" s="159"/>
      <c r="AA1063" s="159"/>
      <c r="AB1063" s="159"/>
      <c r="AC1063" s="159"/>
      <c r="AD1063" s="159"/>
      <c r="AE1063" s="159"/>
      <c r="AF1063" s="31"/>
    </row>
    <row r="1064" spans="1:32" x14ac:dyDescent="0.25">
      <c r="A1064" s="155" t="s">
        <v>1124</v>
      </c>
      <c r="B1064" s="156">
        <v>1240001</v>
      </c>
      <c r="C1064" s="156" t="s">
        <v>1136</v>
      </c>
      <c r="D1064" s="158">
        <v>2106841.89</v>
      </c>
      <c r="E1064" s="31"/>
      <c r="F1064" s="20">
        <f t="shared" si="16"/>
        <v>1150192.56</v>
      </c>
      <c r="G1064" s="21">
        <v>192.56</v>
      </c>
      <c r="H1064" s="22">
        <v>1150000</v>
      </c>
      <c r="I1064" s="23">
        <v>0</v>
      </c>
      <c r="J1064" s="159"/>
      <c r="K1064" s="159"/>
      <c r="L1064" s="159"/>
      <c r="M1064" s="159"/>
      <c r="N1064" s="159"/>
      <c r="O1064" s="159"/>
      <c r="P1064" s="159"/>
      <c r="Q1064" s="159"/>
      <c r="R1064" s="159"/>
      <c r="S1064" s="159"/>
      <c r="T1064" s="159"/>
      <c r="U1064" s="159"/>
      <c r="V1064" s="159"/>
      <c r="W1064" s="159"/>
      <c r="X1064" s="159"/>
      <c r="Y1064" s="159"/>
      <c r="Z1064" s="159"/>
      <c r="AA1064" s="159"/>
      <c r="AB1064" s="159"/>
      <c r="AC1064" s="159"/>
      <c r="AD1064" s="159"/>
      <c r="AE1064" s="159"/>
      <c r="AF1064" s="31"/>
    </row>
    <row r="1065" spans="1:32" x14ac:dyDescent="0.25">
      <c r="A1065" s="155" t="s">
        <v>1124</v>
      </c>
      <c r="B1065" s="156">
        <v>1239987</v>
      </c>
      <c r="C1065" s="156" t="s">
        <v>1137</v>
      </c>
      <c r="D1065" s="158">
        <v>1923667.16</v>
      </c>
      <c r="E1065" s="31"/>
      <c r="F1065" s="20">
        <f t="shared" si="16"/>
        <v>1500000</v>
      </c>
      <c r="G1065" s="21">
        <v>0</v>
      </c>
      <c r="H1065" s="22">
        <v>200000</v>
      </c>
      <c r="I1065" s="23">
        <v>1300000</v>
      </c>
      <c r="J1065" s="159"/>
      <c r="K1065" s="159"/>
      <c r="L1065" s="159"/>
      <c r="M1065" s="159"/>
      <c r="N1065" s="159"/>
      <c r="O1065" s="159"/>
      <c r="P1065" s="159"/>
      <c r="Q1065" s="159"/>
      <c r="R1065" s="159"/>
      <c r="S1065" s="159"/>
      <c r="T1065" s="159"/>
      <c r="U1065" s="159"/>
      <c r="V1065" s="159"/>
      <c r="W1065" s="159"/>
      <c r="X1065" s="159"/>
      <c r="Y1065" s="159"/>
      <c r="Z1065" s="159"/>
      <c r="AA1065" s="159"/>
      <c r="AB1065" s="159"/>
      <c r="AC1065" s="159"/>
      <c r="AD1065" s="159"/>
      <c r="AE1065" s="159"/>
      <c r="AF1065" s="31"/>
    </row>
    <row r="1066" spans="1:32" x14ac:dyDescent="0.25">
      <c r="A1066" s="24" t="s">
        <v>1124</v>
      </c>
      <c r="B1066" s="162">
        <v>1239722</v>
      </c>
      <c r="C1066" s="85" t="s">
        <v>1138</v>
      </c>
      <c r="D1066" s="161">
        <v>47469.94</v>
      </c>
      <c r="E1066" s="31"/>
      <c r="F1066" s="20">
        <f t="shared" si="16"/>
        <v>900000</v>
      </c>
      <c r="G1066" s="21">
        <v>0</v>
      </c>
      <c r="H1066" s="22">
        <v>900000</v>
      </c>
      <c r="I1066" s="23">
        <v>0</v>
      </c>
      <c r="J1066" s="159"/>
      <c r="K1066" s="159"/>
      <c r="L1066" s="159"/>
      <c r="M1066" s="159"/>
      <c r="N1066" s="159"/>
      <c r="O1066" s="159"/>
      <c r="P1066" s="159"/>
      <c r="Q1066" s="159"/>
      <c r="R1066" s="159"/>
      <c r="S1066" s="159"/>
      <c r="T1066" s="159"/>
      <c r="U1066" s="159"/>
      <c r="V1066" s="159"/>
      <c r="W1066" s="159"/>
      <c r="X1066" s="159"/>
      <c r="Y1066" s="159"/>
      <c r="Z1066" s="159"/>
      <c r="AA1066" s="159"/>
      <c r="AB1066" s="159"/>
      <c r="AC1066" s="159"/>
      <c r="AD1066" s="159"/>
      <c r="AE1066" s="159"/>
      <c r="AF1066" s="31"/>
    </row>
    <row r="1067" spans="1:32" ht="24" x14ac:dyDescent="0.25">
      <c r="A1067" s="24" t="s">
        <v>1124</v>
      </c>
      <c r="B1067" s="162">
        <v>1239746</v>
      </c>
      <c r="C1067" s="85" t="s">
        <v>1139</v>
      </c>
      <c r="D1067" s="161">
        <v>176839.62</v>
      </c>
      <c r="E1067" s="31"/>
      <c r="F1067" s="20">
        <f t="shared" si="16"/>
        <v>750000</v>
      </c>
      <c r="G1067" s="21">
        <v>0</v>
      </c>
      <c r="H1067" s="22">
        <v>750000</v>
      </c>
      <c r="I1067" s="23">
        <v>0</v>
      </c>
      <c r="J1067" s="159"/>
      <c r="K1067" s="159"/>
      <c r="L1067" s="159"/>
      <c r="M1067" s="159"/>
      <c r="N1067" s="159"/>
      <c r="O1067" s="159"/>
      <c r="P1067" s="159"/>
      <c r="Q1067" s="159"/>
      <c r="R1067" s="159"/>
      <c r="S1067" s="159"/>
      <c r="T1067" s="159"/>
      <c r="U1067" s="159"/>
      <c r="V1067" s="159"/>
      <c r="W1067" s="159"/>
      <c r="X1067" s="159"/>
      <c r="Y1067" s="159"/>
      <c r="Z1067" s="159"/>
      <c r="AA1067" s="159"/>
      <c r="AB1067" s="159"/>
      <c r="AC1067" s="159"/>
      <c r="AD1067" s="159"/>
      <c r="AE1067" s="159"/>
      <c r="AF1067" s="31"/>
    </row>
    <row r="1068" spans="1:32" ht="24" x14ac:dyDescent="0.25">
      <c r="A1068" s="155" t="s">
        <v>1124</v>
      </c>
      <c r="B1068" s="156">
        <v>1245603</v>
      </c>
      <c r="C1068" s="157" t="s">
        <v>1140</v>
      </c>
      <c r="D1068" s="161">
        <v>249577.51</v>
      </c>
      <c r="E1068" s="31"/>
      <c r="F1068" s="20">
        <f t="shared" si="16"/>
        <v>850000</v>
      </c>
      <c r="G1068" s="21">
        <v>0</v>
      </c>
      <c r="H1068" s="22">
        <v>850000</v>
      </c>
      <c r="I1068" s="23">
        <v>0</v>
      </c>
      <c r="J1068" s="159"/>
      <c r="K1068" s="159"/>
      <c r="L1068" s="159"/>
      <c r="M1068" s="159"/>
      <c r="N1068" s="159"/>
      <c r="O1068" s="159"/>
      <c r="P1068" s="159"/>
      <c r="Q1068" s="159"/>
      <c r="R1068" s="159"/>
      <c r="S1068" s="159"/>
      <c r="T1068" s="159"/>
      <c r="U1068" s="159"/>
      <c r="V1068" s="159"/>
      <c r="W1068" s="159"/>
      <c r="X1068" s="159"/>
      <c r="Y1068" s="159"/>
      <c r="Z1068" s="159"/>
      <c r="AA1068" s="159"/>
      <c r="AB1068" s="159"/>
      <c r="AC1068" s="159"/>
      <c r="AD1068" s="159"/>
      <c r="AE1068" s="159"/>
      <c r="AF1068" s="31"/>
    </row>
    <row r="1069" spans="1:32" ht="24" x14ac:dyDescent="0.25">
      <c r="A1069" s="24" t="s">
        <v>1124</v>
      </c>
      <c r="B1069" s="160">
        <v>1245388</v>
      </c>
      <c r="C1069" s="85" t="s">
        <v>1141</v>
      </c>
      <c r="D1069" s="161">
        <v>563649.13</v>
      </c>
      <c r="E1069" s="31"/>
      <c r="F1069" s="20">
        <f t="shared" si="16"/>
        <v>1301399.8899999999</v>
      </c>
      <c r="G1069" s="21">
        <v>1399.89</v>
      </c>
      <c r="H1069" s="22">
        <v>1300000</v>
      </c>
      <c r="I1069" s="23">
        <v>0</v>
      </c>
      <c r="J1069" s="159"/>
      <c r="K1069" s="159"/>
      <c r="L1069" s="159"/>
      <c r="M1069" s="159"/>
      <c r="N1069" s="159"/>
      <c r="O1069" s="159"/>
      <c r="P1069" s="159"/>
      <c r="Q1069" s="159"/>
      <c r="R1069" s="159"/>
      <c r="S1069" s="159"/>
      <c r="T1069" s="159"/>
      <c r="U1069" s="159"/>
      <c r="V1069" s="159"/>
      <c r="W1069" s="159"/>
      <c r="X1069" s="159"/>
      <c r="Y1069" s="159"/>
      <c r="Z1069" s="159"/>
      <c r="AA1069" s="159"/>
      <c r="AB1069" s="159"/>
      <c r="AC1069" s="159"/>
      <c r="AD1069" s="159"/>
      <c r="AE1069" s="159"/>
      <c r="AF1069" s="31"/>
    </row>
    <row r="1070" spans="1:32" x14ac:dyDescent="0.25">
      <c r="A1070" s="24" t="s">
        <v>1124</v>
      </c>
      <c r="B1070" s="160">
        <v>1245775</v>
      </c>
      <c r="C1070" s="85" t="s">
        <v>1142</v>
      </c>
      <c r="D1070" s="161">
        <v>69124.97</v>
      </c>
      <c r="E1070" s="31"/>
      <c r="F1070" s="20">
        <f t="shared" si="16"/>
        <v>911097</v>
      </c>
      <c r="G1070" s="21">
        <v>11097</v>
      </c>
      <c r="H1070" s="22">
        <v>800000</v>
      </c>
      <c r="I1070" s="23">
        <v>100000</v>
      </c>
      <c r="J1070" s="159"/>
      <c r="K1070" s="159"/>
      <c r="L1070" s="159"/>
      <c r="M1070" s="159"/>
      <c r="N1070" s="159"/>
      <c r="O1070" s="159"/>
      <c r="P1070" s="159"/>
      <c r="Q1070" s="159"/>
      <c r="R1070" s="159"/>
      <c r="S1070" s="159"/>
      <c r="T1070" s="159"/>
      <c r="U1070" s="159"/>
      <c r="V1070" s="159"/>
      <c r="W1070" s="159"/>
      <c r="X1070" s="159"/>
      <c r="Y1070" s="159"/>
      <c r="Z1070" s="159"/>
      <c r="AA1070" s="159"/>
      <c r="AB1070" s="159"/>
      <c r="AC1070" s="159"/>
      <c r="AD1070" s="159"/>
      <c r="AE1070" s="159"/>
      <c r="AF1070" s="31"/>
    </row>
    <row r="1071" spans="1:32" x14ac:dyDescent="0.25">
      <c r="A1071" s="24" t="s">
        <v>1124</v>
      </c>
      <c r="B1071" s="160">
        <v>1245429</v>
      </c>
      <c r="C1071" s="85" t="s">
        <v>1143</v>
      </c>
      <c r="D1071" s="161">
        <v>81685.34</v>
      </c>
      <c r="E1071" s="31"/>
      <c r="F1071" s="20">
        <f t="shared" si="16"/>
        <v>500000</v>
      </c>
      <c r="G1071" s="21">
        <v>0</v>
      </c>
      <c r="H1071" s="22">
        <v>500000</v>
      </c>
      <c r="I1071" s="23">
        <v>0</v>
      </c>
      <c r="J1071" s="159"/>
      <c r="K1071" s="159"/>
      <c r="L1071" s="159"/>
      <c r="M1071" s="159"/>
      <c r="N1071" s="159"/>
      <c r="O1071" s="159"/>
      <c r="P1071" s="159"/>
      <c r="Q1071" s="159"/>
      <c r="R1071" s="159"/>
      <c r="S1071" s="159"/>
      <c r="T1071" s="159"/>
      <c r="U1071" s="159"/>
      <c r="V1071" s="159"/>
      <c r="W1071" s="159"/>
      <c r="X1071" s="159"/>
      <c r="Y1071" s="159"/>
      <c r="Z1071" s="159"/>
      <c r="AA1071" s="159"/>
      <c r="AB1071" s="159"/>
      <c r="AC1071" s="159"/>
      <c r="AD1071" s="159"/>
      <c r="AE1071" s="159"/>
      <c r="AF1071" s="31"/>
    </row>
    <row r="1072" spans="1:32" ht="24" x14ac:dyDescent="0.25">
      <c r="A1072" s="24" t="s">
        <v>1124</v>
      </c>
      <c r="B1072" s="160">
        <v>1240036</v>
      </c>
      <c r="C1072" s="85" t="s">
        <v>1144</v>
      </c>
      <c r="D1072" s="161">
        <v>1052866.95</v>
      </c>
      <c r="E1072" s="31"/>
      <c r="F1072" s="20">
        <f t="shared" si="16"/>
        <v>275925</v>
      </c>
      <c r="G1072" s="21">
        <v>25925</v>
      </c>
      <c r="H1072" s="22">
        <v>250000</v>
      </c>
      <c r="I1072" s="23">
        <v>0</v>
      </c>
      <c r="J1072" s="159"/>
      <c r="K1072" s="159"/>
      <c r="L1072" s="159"/>
      <c r="M1072" s="159"/>
      <c r="N1072" s="159"/>
      <c r="O1072" s="159"/>
      <c r="P1072" s="159"/>
      <c r="Q1072" s="159"/>
      <c r="R1072" s="159"/>
      <c r="S1072" s="159"/>
      <c r="T1072" s="159"/>
      <c r="U1072" s="159"/>
      <c r="V1072" s="159"/>
      <c r="W1072" s="159"/>
      <c r="X1072" s="159"/>
      <c r="Y1072" s="159"/>
      <c r="Z1072" s="159"/>
      <c r="AA1072" s="159"/>
      <c r="AB1072" s="159"/>
      <c r="AC1072" s="159"/>
      <c r="AD1072" s="159"/>
      <c r="AE1072" s="159"/>
      <c r="AF1072" s="31"/>
    </row>
    <row r="1073" spans="1:32" x14ac:dyDescent="0.25">
      <c r="A1073" s="155" t="s">
        <v>1124</v>
      </c>
      <c r="B1073" s="156">
        <v>1245378</v>
      </c>
      <c r="C1073" s="156" t="s">
        <v>1145</v>
      </c>
      <c r="D1073" s="158">
        <v>310646.84999999998</v>
      </c>
      <c r="E1073" s="31"/>
      <c r="F1073" s="20">
        <f t="shared" si="16"/>
        <v>200000</v>
      </c>
      <c r="G1073" s="21">
        <v>0</v>
      </c>
      <c r="H1073" s="22">
        <v>200000</v>
      </c>
      <c r="I1073" s="23">
        <v>0</v>
      </c>
      <c r="J1073" s="159"/>
      <c r="K1073" s="159"/>
      <c r="L1073" s="159"/>
      <c r="M1073" s="159"/>
      <c r="N1073" s="159"/>
      <c r="O1073" s="159"/>
      <c r="P1073" s="159"/>
      <c r="Q1073" s="159"/>
      <c r="R1073" s="159"/>
      <c r="S1073" s="159"/>
      <c r="T1073" s="159"/>
      <c r="U1073" s="159"/>
      <c r="V1073" s="159"/>
      <c r="W1073" s="159"/>
      <c r="X1073" s="159"/>
      <c r="Y1073" s="159"/>
      <c r="Z1073" s="159"/>
      <c r="AA1073" s="159"/>
      <c r="AB1073" s="159"/>
      <c r="AC1073" s="159"/>
      <c r="AD1073" s="159"/>
      <c r="AE1073" s="159"/>
      <c r="AF1073" s="31"/>
    </row>
    <row r="1074" spans="1:32" x14ac:dyDescent="0.25">
      <c r="A1074" s="155" t="s">
        <v>1124</v>
      </c>
      <c r="B1074" s="156">
        <v>1242416</v>
      </c>
      <c r="C1074" s="157" t="s">
        <v>1146</v>
      </c>
      <c r="D1074" s="158">
        <v>621449.22</v>
      </c>
      <c r="E1074" s="31"/>
      <c r="F1074" s="20">
        <f t="shared" si="16"/>
        <v>400000</v>
      </c>
      <c r="G1074" s="21">
        <v>0</v>
      </c>
      <c r="H1074" s="22">
        <v>400000</v>
      </c>
      <c r="I1074" s="23">
        <v>0</v>
      </c>
      <c r="J1074" s="159"/>
      <c r="K1074" s="159"/>
      <c r="L1074" s="159"/>
      <c r="M1074" s="159"/>
      <c r="N1074" s="159"/>
      <c r="O1074" s="159"/>
      <c r="P1074" s="159"/>
      <c r="Q1074" s="159"/>
      <c r="R1074" s="159"/>
      <c r="S1074" s="159"/>
      <c r="T1074" s="159"/>
      <c r="U1074" s="159"/>
      <c r="V1074" s="159"/>
      <c r="W1074" s="159"/>
      <c r="X1074" s="159"/>
      <c r="Y1074" s="159"/>
      <c r="Z1074" s="159"/>
      <c r="AA1074" s="159"/>
      <c r="AB1074" s="159"/>
      <c r="AC1074" s="159"/>
      <c r="AD1074" s="159"/>
      <c r="AE1074" s="159"/>
      <c r="AF1074" s="31"/>
    </row>
    <row r="1075" spans="1:32" x14ac:dyDescent="0.25">
      <c r="A1075" s="155" t="s">
        <v>1124</v>
      </c>
      <c r="B1075" s="156">
        <v>1245411</v>
      </c>
      <c r="C1075" s="156" t="s">
        <v>1147</v>
      </c>
      <c r="D1075" s="158">
        <v>73378.38</v>
      </c>
      <c r="E1075" s="31"/>
      <c r="F1075" s="20">
        <f t="shared" si="16"/>
        <v>350000</v>
      </c>
      <c r="G1075" s="21">
        <v>0</v>
      </c>
      <c r="H1075" s="22">
        <v>350000</v>
      </c>
      <c r="I1075" s="23">
        <v>0</v>
      </c>
      <c r="J1075" s="159"/>
      <c r="K1075" s="159"/>
      <c r="L1075" s="159"/>
      <c r="M1075" s="159"/>
      <c r="N1075" s="159"/>
      <c r="O1075" s="159"/>
      <c r="P1075" s="159"/>
      <c r="Q1075" s="159"/>
      <c r="R1075" s="159"/>
      <c r="S1075" s="159"/>
      <c r="T1075" s="159"/>
      <c r="U1075" s="159"/>
      <c r="V1075" s="159"/>
      <c r="W1075" s="159"/>
      <c r="X1075" s="159"/>
      <c r="Y1075" s="159"/>
      <c r="Z1075" s="159"/>
      <c r="AA1075" s="159"/>
      <c r="AB1075" s="159"/>
      <c r="AC1075" s="159"/>
      <c r="AD1075" s="159"/>
      <c r="AE1075" s="159"/>
      <c r="AF1075" s="31"/>
    </row>
    <row r="1076" spans="1:32" ht="24" x14ac:dyDescent="0.25">
      <c r="A1076" s="155" t="s">
        <v>1124</v>
      </c>
      <c r="B1076" s="156">
        <v>1241299</v>
      </c>
      <c r="C1076" s="157" t="s">
        <v>1148</v>
      </c>
      <c r="D1076" s="158">
        <v>7536203.9400000004</v>
      </c>
      <c r="E1076" s="31"/>
      <c r="F1076" s="20">
        <f t="shared" si="16"/>
        <v>200000</v>
      </c>
      <c r="G1076" s="21">
        <v>0</v>
      </c>
      <c r="H1076" s="22">
        <v>100000</v>
      </c>
      <c r="I1076" s="23">
        <v>100000</v>
      </c>
      <c r="J1076" s="159"/>
      <c r="K1076" s="159"/>
      <c r="L1076" s="159"/>
      <c r="M1076" s="159"/>
      <c r="N1076" s="159"/>
      <c r="O1076" s="159"/>
      <c r="P1076" s="159"/>
      <c r="Q1076" s="159"/>
      <c r="R1076" s="159"/>
      <c r="S1076" s="159"/>
      <c r="T1076" s="159"/>
      <c r="U1076" s="159"/>
      <c r="V1076" s="159"/>
      <c r="W1076" s="159"/>
      <c r="X1076" s="159"/>
      <c r="Y1076" s="159"/>
      <c r="Z1076" s="159"/>
      <c r="AA1076" s="159"/>
      <c r="AB1076" s="159"/>
      <c r="AC1076" s="159"/>
      <c r="AD1076" s="159"/>
      <c r="AE1076" s="159"/>
      <c r="AF1076" s="31"/>
    </row>
    <row r="1077" spans="1:32" x14ac:dyDescent="0.25">
      <c r="A1077" s="155" t="s">
        <v>1124</v>
      </c>
      <c r="B1077" s="156">
        <v>1244870</v>
      </c>
      <c r="C1077" s="157" t="s">
        <v>1149</v>
      </c>
      <c r="D1077" s="158">
        <v>145781.16</v>
      </c>
      <c r="E1077" s="31"/>
      <c r="F1077" s="20">
        <f t="shared" si="16"/>
        <v>170000</v>
      </c>
      <c r="G1077" s="21">
        <v>0</v>
      </c>
      <c r="H1077" s="22">
        <v>170000</v>
      </c>
      <c r="I1077" s="23">
        <v>0</v>
      </c>
      <c r="J1077" s="159"/>
      <c r="K1077" s="159"/>
      <c r="L1077" s="159"/>
      <c r="M1077" s="159"/>
      <c r="N1077" s="159"/>
      <c r="O1077" s="159"/>
      <c r="P1077" s="159"/>
      <c r="Q1077" s="159"/>
      <c r="R1077" s="159"/>
      <c r="S1077" s="159"/>
      <c r="T1077" s="159"/>
      <c r="U1077" s="159"/>
      <c r="V1077" s="159"/>
      <c r="W1077" s="159"/>
      <c r="X1077" s="159"/>
      <c r="Y1077" s="159"/>
      <c r="Z1077" s="159"/>
      <c r="AA1077" s="159"/>
      <c r="AB1077" s="159"/>
      <c r="AC1077" s="159"/>
      <c r="AD1077" s="159"/>
      <c r="AE1077" s="159"/>
      <c r="AF1077" s="31"/>
    </row>
    <row r="1078" spans="1:32" x14ac:dyDescent="0.25">
      <c r="A1078" s="24" t="s">
        <v>1124</v>
      </c>
      <c r="B1078" s="160">
        <v>1447922</v>
      </c>
      <c r="C1078" s="85" t="s">
        <v>1150</v>
      </c>
      <c r="D1078" s="161">
        <v>6383.72</v>
      </c>
      <c r="E1078" s="31"/>
      <c r="F1078" s="20">
        <f t="shared" si="16"/>
        <v>337313.26</v>
      </c>
      <c r="G1078" s="21">
        <v>17313.259999999998</v>
      </c>
      <c r="H1078" s="22">
        <v>0</v>
      </c>
      <c r="I1078" s="23">
        <v>320000</v>
      </c>
      <c r="J1078" s="159"/>
      <c r="K1078" s="159"/>
      <c r="L1078" s="159"/>
      <c r="M1078" s="159"/>
      <c r="N1078" s="159"/>
      <c r="O1078" s="159"/>
      <c r="P1078" s="159"/>
      <c r="Q1078" s="159"/>
      <c r="R1078" s="159"/>
      <c r="S1078" s="159"/>
      <c r="T1078" s="159"/>
      <c r="U1078" s="159"/>
      <c r="V1078" s="159"/>
      <c r="W1078" s="159"/>
      <c r="X1078" s="159"/>
      <c r="Y1078" s="159"/>
      <c r="Z1078" s="159"/>
      <c r="AA1078" s="159"/>
      <c r="AB1078" s="159"/>
      <c r="AC1078" s="159"/>
      <c r="AD1078" s="159"/>
      <c r="AE1078" s="159"/>
      <c r="AF1078" s="31"/>
    </row>
    <row r="1079" spans="1:32" x14ac:dyDescent="0.25">
      <c r="A1079" s="24" t="s">
        <v>1124</v>
      </c>
      <c r="B1079" s="162">
        <v>1245377</v>
      </c>
      <c r="C1079" s="85" t="s">
        <v>1151</v>
      </c>
      <c r="D1079" s="161">
        <v>395346.02</v>
      </c>
      <c r="E1079" s="31"/>
      <c r="F1079" s="20">
        <f t="shared" si="16"/>
        <v>200000</v>
      </c>
      <c r="G1079" s="21">
        <v>0</v>
      </c>
      <c r="H1079" s="22">
        <v>200000</v>
      </c>
      <c r="I1079" s="23">
        <v>0</v>
      </c>
      <c r="J1079" s="159"/>
      <c r="K1079" s="159"/>
      <c r="L1079" s="159"/>
      <c r="M1079" s="159"/>
      <c r="N1079" s="159"/>
      <c r="O1079" s="159"/>
      <c r="P1079" s="159"/>
      <c r="Q1079" s="159"/>
      <c r="R1079" s="159"/>
      <c r="S1079" s="159"/>
      <c r="T1079" s="159"/>
      <c r="U1079" s="159"/>
      <c r="V1079" s="159"/>
      <c r="W1079" s="159"/>
      <c r="X1079" s="159"/>
      <c r="Y1079" s="159"/>
      <c r="Z1079" s="159"/>
      <c r="AA1079" s="159"/>
      <c r="AB1079" s="159"/>
      <c r="AC1079" s="159"/>
      <c r="AD1079" s="159"/>
      <c r="AE1079" s="159"/>
      <c r="AF1079" s="31"/>
    </row>
    <row r="1080" spans="1:32" x14ac:dyDescent="0.25">
      <c r="A1080" s="24" t="s">
        <v>1124</v>
      </c>
      <c r="B1080" s="162">
        <v>1245398</v>
      </c>
      <c r="C1080" s="85" t="s">
        <v>1152</v>
      </c>
      <c r="D1080" s="161">
        <v>14147.66</v>
      </c>
      <c r="E1080" s="31"/>
      <c r="F1080" s="20">
        <f t="shared" si="16"/>
        <v>250000</v>
      </c>
      <c r="G1080" s="21">
        <v>0</v>
      </c>
      <c r="H1080" s="22">
        <v>250000</v>
      </c>
      <c r="I1080" s="23">
        <v>0</v>
      </c>
      <c r="J1080" s="159"/>
      <c r="K1080" s="159"/>
      <c r="L1080" s="159"/>
      <c r="M1080" s="159"/>
      <c r="N1080" s="159"/>
      <c r="O1080" s="159"/>
      <c r="P1080" s="159"/>
      <c r="Q1080" s="159"/>
      <c r="R1080" s="159"/>
      <c r="S1080" s="159"/>
      <c r="T1080" s="159"/>
      <c r="U1080" s="159"/>
      <c r="V1080" s="159"/>
      <c r="W1080" s="159"/>
      <c r="X1080" s="159"/>
      <c r="Y1080" s="159"/>
      <c r="Z1080" s="159"/>
      <c r="AA1080" s="159"/>
      <c r="AB1080" s="159"/>
      <c r="AC1080" s="159"/>
      <c r="AD1080" s="159"/>
      <c r="AE1080" s="159"/>
      <c r="AF1080" s="31"/>
    </row>
    <row r="1081" spans="1:32" x14ac:dyDescent="0.25">
      <c r="A1081" s="24" t="s">
        <v>1124</v>
      </c>
      <c r="B1081" s="162">
        <v>1244949</v>
      </c>
      <c r="C1081" s="85" t="s">
        <v>1153</v>
      </c>
      <c r="D1081" s="161">
        <v>174904.62</v>
      </c>
      <c r="E1081" s="31"/>
      <c r="F1081" s="20">
        <f t="shared" si="16"/>
        <v>1000000</v>
      </c>
      <c r="G1081" s="21">
        <v>0</v>
      </c>
      <c r="H1081" s="22">
        <v>800000</v>
      </c>
      <c r="I1081" s="23">
        <v>200000</v>
      </c>
      <c r="J1081" s="159"/>
      <c r="K1081" s="159"/>
      <c r="L1081" s="159"/>
      <c r="M1081" s="159"/>
      <c r="N1081" s="159"/>
      <c r="O1081" s="159"/>
      <c r="P1081" s="159"/>
      <c r="Q1081" s="159"/>
      <c r="R1081" s="159"/>
      <c r="S1081" s="159"/>
      <c r="T1081" s="159"/>
      <c r="U1081" s="159"/>
      <c r="V1081" s="159"/>
      <c r="W1081" s="159"/>
      <c r="X1081" s="159"/>
      <c r="Y1081" s="159"/>
      <c r="Z1081" s="159"/>
      <c r="AA1081" s="159"/>
      <c r="AB1081" s="159"/>
      <c r="AC1081" s="159"/>
      <c r="AD1081" s="159"/>
      <c r="AE1081" s="159"/>
      <c r="AF1081" s="31"/>
    </row>
    <row r="1082" spans="1:32" ht="24" x14ac:dyDescent="0.25">
      <c r="A1082" s="24" t="s">
        <v>1124</v>
      </c>
      <c r="B1082" s="162">
        <v>1245674</v>
      </c>
      <c r="C1082" s="85" t="s">
        <v>1154</v>
      </c>
      <c r="D1082" s="161">
        <v>114828.61</v>
      </c>
      <c r="E1082" s="31"/>
      <c r="F1082" s="20">
        <f t="shared" si="16"/>
        <v>200000</v>
      </c>
      <c r="G1082" s="21">
        <v>0</v>
      </c>
      <c r="H1082" s="22">
        <v>200000</v>
      </c>
      <c r="I1082" s="23">
        <v>0</v>
      </c>
      <c r="J1082" s="159"/>
      <c r="K1082" s="159"/>
      <c r="L1082" s="159"/>
      <c r="M1082" s="159"/>
      <c r="N1082" s="159"/>
      <c r="O1082" s="159"/>
      <c r="P1082" s="159"/>
      <c r="Q1082" s="159"/>
      <c r="R1082" s="159"/>
      <c r="S1082" s="159"/>
      <c r="T1082" s="159"/>
      <c r="U1082" s="159"/>
      <c r="V1082" s="159"/>
      <c r="W1082" s="159"/>
      <c r="X1082" s="159"/>
      <c r="Y1082" s="159"/>
      <c r="Z1082" s="159"/>
      <c r="AA1082" s="159"/>
      <c r="AB1082" s="159"/>
      <c r="AC1082" s="159"/>
      <c r="AD1082" s="159"/>
      <c r="AE1082" s="159"/>
      <c r="AF1082" s="31"/>
    </row>
    <row r="1083" spans="1:32" ht="24" x14ac:dyDescent="0.25">
      <c r="A1083" s="24" t="s">
        <v>1124</v>
      </c>
      <c r="B1083" s="162">
        <v>1239970</v>
      </c>
      <c r="C1083" s="85" t="s">
        <v>1155</v>
      </c>
      <c r="D1083" s="161">
        <v>146047.42000000001</v>
      </c>
      <c r="E1083" s="31"/>
      <c r="F1083" s="20">
        <f t="shared" si="16"/>
        <v>150000</v>
      </c>
      <c r="G1083" s="21">
        <v>0</v>
      </c>
      <c r="H1083" s="22">
        <v>150000</v>
      </c>
      <c r="I1083" s="23">
        <v>0</v>
      </c>
      <c r="J1083" s="159"/>
      <c r="K1083" s="159"/>
      <c r="L1083" s="159"/>
      <c r="M1083" s="159"/>
      <c r="N1083" s="159"/>
      <c r="O1083" s="159"/>
      <c r="P1083" s="159"/>
      <c r="Q1083" s="159"/>
      <c r="R1083" s="159"/>
      <c r="S1083" s="159"/>
      <c r="T1083" s="159"/>
      <c r="U1083" s="159"/>
      <c r="V1083" s="159"/>
      <c r="W1083" s="159"/>
      <c r="X1083" s="159"/>
      <c r="Y1083" s="159"/>
      <c r="Z1083" s="159"/>
      <c r="AA1083" s="159"/>
      <c r="AB1083" s="159"/>
      <c r="AC1083" s="159"/>
      <c r="AD1083" s="159"/>
      <c r="AE1083" s="159"/>
      <c r="AF1083" s="31"/>
    </row>
    <row r="1084" spans="1:32" x14ac:dyDescent="0.25">
      <c r="A1084" s="24" t="s">
        <v>1124</v>
      </c>
      <c r="B1084" s="163">
        <v>1239575</v>
      </c>
      <c r="C1084" s="164" t="s">
        <v>1156</v>
      </c>
      <c r="D1084" s="165">
        <v>149713.93</v>
      </c>
      <c r="E1084" s="31"/>
      <c r="F1084" s="20">
        <f t="shared" si="16"/>
        <v>200000</v>
      </c>
      <c r="G1084" s="21">
        <v>0</v>
      </c>
      <c r="H1084" s="22">
        <v>200000</v>
      </c>
      <c r="I1084" s="23">
        <v>0</v>
      </c>
      <c r="J1084" s="159"/>
      <c r="K1084" s="159"/>
      <c r="L1084" s="159"/>
      <c r="M1084" s="159"/>
      <c r="N1084" s="159"/>
      <c r="O1084" s="159"/>
      <c r="P1084" s="159"/>
      <c r="Q1084" s="159"/>
      <c r="R1084" s="159"/>
      <c r="S1084" s="159"/>
      <c r="T1084" s="159"/>
      <c r="U1084" s="159"/>
      <c r="V1084" s="159"/>
      <c r="W1084" s="159"/>
      <c r="X1084" s="159"/>
      <c r="Y1084" s="159"/>
      <c r="Z1084" s="159"/>
      <c r="AA1084" s="159"/>
      <c r="AB1084" s="159"/>
      <c r="AC1084" s="159"/>
      <c r="AD1084" s="159"/>
      <c r="AE1084" s="159"/>
      <c r="AF1084" s="31"/>
    </row>
    <row r="1085" spans="1:32" x14ac:dyDescent="0.25">
      <c r="A1085" s="24" t="s">
        <v>1124</v>
      </c>
      <c r="B1085" s="162">
        <v>1245713</v>
      </c>
      <c r="C1085" s="85" t="s">
        <v>1157</v>
      </c>
      <c r="D1085" s="161">
        <v>12330.44</v>
      </c>
      <c r="E1085" s="31"/>
      <c r="F1085" s="20">
        <f t="shared" si="16"/>
        <v>250000</v>
      </c>
      <c r="G1085" s="21">
        <v>0</v>
      </c>
      <c r="H1085" s="22">
        <v>50000</v>
      </c>
      <c r="I1085" s="23">
        <v>200000</v>
      </c>
      <c r="J1085" s="159"/>
      <c r="K1085" s="159"/>
      <c r="L1085" s="159"/>
      <c r="M1085" s="159"/>
      <c r="N1085" s="159"/>
      <c r="O1085" s="159"/>
      <c r="P1085" s="159"/>
      <c r="Q1085" s="159"/>
      <c r="R1085" s="159"/>
      <c r="S1085" s="159"/>
      <c r="T1085" s="159"/>
      <c r="U1085" s="159"/>
      <c r="V1085" s="159"/>
      <c r="W1085" s="159"/>
      <c r="X1085" s="159"/>
      <c r="Y1085" s="159"/>
      <c r="Z1085" s="159"/>
      <c r="AA1085" s="159"/>
      <c r="AB1085" s="159"/>
      <c r="AC1085" s="159"/>
      <c r="AD1085" s="159"/>
      <c r="AE1085" s="159"/>
      <c r="AF1085" s="31"/>
    </row>
    <row r="1086" spans="1:32" x14ac:dyDescent="0.25">
      <c r="A1086" s="155" t="s">
        <v>1124</v>
      </c>
      <c r="B1086" s="156">
        <v>1352763</v>
      </c>
      <c r="C1086" s="156" t="s">
        <v>1158</v>
      </c>
      <c r="D1086" s="166"/>
      <c r="E1086" s="31"/>
      <c r="F1086" s="20">
        <f t="shared" si="16"/>
        <v>50000</v>
      </c>
      <c r="G1086" s="21">
        <v>0</v>
      </c>
      <c r="H1086" s="22">
        <v>50000</v>
      </c>
      <c r="I1086" s="23">
        <v>0</v>
      </c>
      <c r="J1086" s="159"/>
      <c r="K1086" s="159"/>
      <c r="L1086" s="159"/>
      <c r="M1086" s="159"/>
      <c r="N1086" s="159"/>
      <c r="O1086" s="159"/>
      <c r="P1086" s="159"/>
      <c r="Q1086" s="159"/>
      <c r="R1086" s="159"/>
      <c r="S1086" s="159"/>
      <c r="T1086" s="159"/>
      <c r="U1086" s="159"/>
      <c r="V1086" s="159"/>
      <c r="W1086" s="159"/>
      <c r="X1086" s="159"/>
      <c r="Y1086" s="159"/>
      <c r="Z1086" s="159"/>
      <c r="AA1086" s="159"/>
      <c r="AB1086" s="159"/>
      <c r="AC1086" s="159"/>
      <c r="AD1086" s="159"/>
      <c r="AE1086" s="159"/>
      <c r="AF1086" s="31"/>
    </row>
    <row r="1087" spans="1:32" x14ac:dyDescent="0.25">
      <c r="A1087" s="24" t="s">
        <v>1124</v>
      </c>
      <c r="B1087" s="162">
        <v>1245144</v>
      </c>
      <c r="C1087" s="85" t="s">
        <v>1159</v>
      </c>
      <c r="D1087" s="161">
        <v>174660.56</v>
      </c>
      <c r="E1087" s="31"/>
      <c r="F1087" s="20">
        <f t="shared" si="16"/>
        <v>211267.92</v>
      </c>
      <c r="G1087" s="21">
        <v>11267.92</v>
      </c>
      <c r="H1087" s="22">
        <v>200000</v>
      </c>
      <c r="I1087" s="23">
        <v>0</v>
      </c>
      <c r="J1087" s="159"/>
      <c r="K1087" s="159"/>
      <c r="L1087" s="159"/>
      <c r="M1087" s="159"/>
      <c r="N1087" s="159"/>
      <c r="O1087" s="159"/>
      <c r="P1087" s="159"/>
      <c r="Q1087" s="159"/>
      <c r="R1087" s="159"/>
      <c r="S1087" s="159"/>
      <c r="T1087" s="159"/>
      <c r="U1087" s="159"/>
      <c r="V1087" s="159"/>
      <c r="W1087" s="159"/>
      <c r="X1087" s="159"/>
      <c r="Y1087" s="159"/>
      <c r="Z1087" s="159"/>
      <c r="AA1087" s="159"/>
      <c r="AB1087" s="159"/>
      <c r="AC1087" s="159"/>
      <c r="AD1087" s="159"/>
      <c r="AE1087" s="159"/>
      <c r="AF1087" s="31"/>
    </row>
    <row r="1088" spans="1:32" ht="24" x14ac:dyDescent="0.25">
      <c r="A1088" s="24" t="s">
        <v>1124</v>
      </c>
      <c r="B1088" s="162">
        <v>1245829</v>
      </c>
      <c r="C1088" s="167" t="s">
        <v>1160</v>
      </c>
      <c r="D1088" s="161">
        <v>104547.06</v>
      </c>
      <c r="E1088" s="31"/>
      <c r="F1088" s="20">
        <f t="shared" si="16"/>
        <v>500000</v>
      </c>
      <c r="G1088" s="21">
        <v>0</v>
      </c>
      <c r="H1088" s="22">
        <v>100000</v>
      </c>
      <c r="I1088" s="23">
        <v>400000</v>
      </c>
      <c r="J1088" s="159"/>
      <c r="K1088" s="159"/>
      <c r="L1088" s="159"/>
      <c r="M1088" s="159"/>
      <c r="N1088" s="159"/>
      <c r="O1088" s="159"/>
      <c r="P1088" s="159"/>
      <c r="Q1088" s="159"/>
      <c r="R1088" s="159"/>
      <c r="S1088" s="159"/>
      <c r="T1088" s="159"/>
      <c r="U1088" s="159"/>
      <c r="V1088" s="159"/>
      <c r="W1088" s="159"/>
      <c r="X1088" s="159"/>
      <c r="Y1088" s="159"/>
      <c r="Z1088" s="159"/>
      <c r="AA1088" s="159"/>
      <c r="AB1088" s="159"/>
      <c r="AC1088" s="159"/>
      <c r="AD1088" s="159"/>
      <c r="AE1088" s="159"/>
      <c r="AF1088" s="31"/>
    </row>
    <row r="1089" spans="1:32" x14ac:dyDescent="0.25">
      <c r="A1089" s="24" t="s">
        <v>1124</v>
      </c>
      <c r="B1089" s="168">
        <v>1249654</v>
      </c>
      <c r="C1089" s="85" t="s">
        <v>1161</v>
      </c>
      <c r="D1089" s="161">
        <v>137947.25</v>
      </c>
      <c r="E1089" s="31"/>
      <c r="F1089" s="20">
        <f t="shared" si="16"/>
        <v>500000</v>
      </c>
      <c r="G1089" s="21">
        <v>0</v>
      </c>
      <c r="H1089" s="22">
        <v>200000</v>
      </c>
      <c r="I1089" s="23">
        <v>300000</v>
      </c>
      <c r="J1089" s="159"/>
      <c r="K1089" s="159"/>
      <c r="L1089" s="159"/>
      <c r="M1089" s="159"/>
      <c r="N1089" s="159"/>
      <c r="O1089" s="159"/>
      <c r="P1089" s="159"/>
      <c r="Q1089" s="159"/>
      <c r="R1089" s="159"/>
      <c r="S1089" s="159"/>
      <c r="T1089" s="159"/>
      <c r="U1089" s="159"/>
      <c r="V1089" s="159"/>
      <c r="W1089" s="159"/>
      <c r="X1089" s="159"/>
      <c r="Y1089" s="159"/>
      <c r="Z1089" s="159"/>
      <c r="AA1089" s="159"/>
      <c r="AB1089" s="159"/>
      <c r="AC1089" s="159"/>
      <c r="AD1089" s="159"/>
      <c r="AE1089" s="159"/>
      <c r="AF1089" s="31"/>
    </row>
    <row r="1090" spans="1:32" x14ac:dyDescent="0.25">
      <c r="B1090" s="31"/>
      <c r="C1090" s="31"/>
      <c r="D1090" s="31"/>
      <c r="E1090" s="31"/>
      <c r="F1090" s="20"/>
      <c r="G1090" s="21"/>
      <c r="H1090" s="22"/>
      <c r="I1090" s="23"/>
      <c r="J1090" s="159"/>
      <c r="K1090" s="159"/>
      <c r="L1090" s="159"/>
      <c r="M1090" s="159"/>
      <c r="N1090" s="159"/>
      <c r="O1090" s="159"/>
      <c r="P1090" s="159"/>
      <c r="Q1090" s="159"/>
      <c r="R1090" s="159"/>
      <c r="S1090" s="159"/>
      <c r="T1090" s="159"/>
      <c r="U1090" s="159"/>
      <c r="V1090" s="159"/>
      <c r="W1090" s="159"/>
      <c r="X1090" s="159"/>
      <c r="Y1090" s="159"/>
      <c r="Z1090" s="159"/>
      <c r="AA1090" s="159"/>
      <c r="AB1090" s="159"/>
      <c r="AC1090" s="159"/>
      <c r="AD1090" s="159"/>
      <c r="AE1090" s="159"/>
      <c r="AF1090" s="31"/>
    </row>
    <row r="1091" spans="1:32" x14ac:dyDescent="0.25">
      <c r="A1091" s="53" t="s">
        <v>1162</v>
      </c>
      <c r="B1091" s="31">
        <v>1447336</v>
      </c>
      <c r="C1091" s="31" t="s">
        <v>1163</v>
      </c>
      <c r="D1091" s="31"/>
      <c r="E1091" s="31"/>
      <c r="F1091" s="20">
        <f t="shared" si="16"/>
        <v>107100</v>
      </c>
      <c r="G1091" s="21">
        <v>69200</v>
      </c>
      <c r="H1091" s="22">
        <v>37900</v>
      </c>
      <c r="I1091" s="23">
        <v>0</v>
      </c>
      <c r="J1091" s="159"/>
      <c r="K1091" s="159"/>
      <c r="L1091" s="159"/>
      <c r="M1091" s="159"/>
      <c r="N1091" s="159"/>
      <c r="O1091" s="159"/>
      <c r="P1091" s="159"/>
      <c r="Q1091" s="159"/>
      <c r="R1091" s="159"/>
      <c r="S1091" s="159"/>
      <c r="T1091" s="159"/>
      <c r="U1091" s="159"/>
      <c r="V1091" s="159"/>
      <c r="W1091" s="159"/>
      <c r="X1091" s="159"/>
      <c r="Y1091" s="159"/>
      <c r="Z1091" s="159"/>
      <c r="AA1091" s="159"/>
      <c r="AB1091" s="159"/>
      <c r="AC1091" s="159"/>
      <c r="AD1091" s="159"/>
      <c r="AE1091" s="159"/>
      <c r="AF1091" s="31"/>
    </row>
    <row r="1092" spans="1:32" x14ac:dyDescent="0.25">
      <c r="B1092" s="31"/>
      <c r="C1092" s="31"/>
      <c r="D1092" s="31"/>
      <c r="E1092" s="31"/>
      <c r="F1092" s="20"/>
      <c r="G1092" s="21"/>
      <c r="H1092" s="22"/>
      <c r="I1092" s="23"/>
      <c r="J1092" s="159"/>
      <c r="K1092" s="159"/>
      <c r="L1092" s="159"/>
      <c r="M1092" s="159"/>
      <c r="N1092" s="159"/>
      <c r="O1092" s="159"/>
      <c r="P1092" s="159"/>
      <c r="Q1092" s="159"/>
      <c r="R1092" s="159"/>
      <c r="S1092" s="159"/>
      <c r="T1092" s="159"/>
      <c r="U1092" s="159"/>
      <c r="V1092" s="159"/>
      <c r="W1092" s="159"/>
      <c r="X1092" s="159"/>
      <c r="Y1092" s="159"/>
      <c r="Z1092" s="159"/>
      <c r="AA1092" s="159"/>
      <c r="AB1092" s="159"/>
      <c r="AC1092" s="159"/>
      <c r="AD1092" s="159"/>
      <c r="AE1092" s="159"/>
      <c r="AF1092" s="31"/>
    </row>
    <row r="1093" spans="1:32" x14ac:dyDescent="0.25">
      <c r="A1093" s="24" t="s">
        <v>1164</v>
      </c>
      <c r="B1093" s="24">
        <v>1444405</v>
      </c>
      <c r="C1093" s="28" t="s">
        <v>1165</v>
      </c>
      <c r="D1093" s="29">
        <v>112457.75</v>
      </c>
      <c r="F1093" s="20">
        <f t="shared" si="16"/>
        <v>219000</v>
      </c>
      <c r="G1093" s="21">
        <v>20000</v>
      </c>
      <c r="H1093" s="22">
        <v>199000</v>
      </c>
      <c r="I1093" s="23">
        <v>0</v>
      </c>
    </row>
    <row r="1094" spans="1:32" x14ac:dyDescent="0.25">
      <c r="A1094" s="24" t="s">
        <v>1164</v>
      </c>
      <c r="B1094" s="24">
        <v>1446411</v>
      </c>
      <c r="C1094" s="51" t="s">
        <v>1166</v>
      </c>
      <c r="D1094" s="29">
        <v>206463.4</v>
      </c>
      <c r="F1094" s="20">
        <f t="shared" si="16"/>
        <v>269000</v>
      </c>
      <c r="G1094" s="21">
        <v>44428.4</v>
      </c>
      <c r="H1094" s="22">
        <v>224571.6</v>
      </c>
      <c r="I1094" s="23">
        <v>0</v>
      </c>
    </row>
    <row r="1095" spans="1:32" x14ac:dyDescent="0.25">
      <c r="A1095" s="24" t="s">
        <v>1164</v>
      </c>
      <c r="B1095" s="24">
        <v>1446666</v>
      </c>
      <c r="C1095" s="28" t="s">
        <v>1167</v>
      </c>
      <c r="D1095" s="29">
        <v>128941.02</v>
      </c>
      <c r="F1095" s="20">
        <f t="shared" si="16"/>
        <v>249000</v>
      </c>
      <c r="G1095" s="21">
        <v>8515.6</v>
      </c>
      <c r="H1095" s="22">
        <v>240484.4</v>
      </c>
      <c r="I1095" s="23">
        <v>0</v>
      </c>
    </row>
    <row r="1096" spans="1:32" x14ac:dyDescent="0.25">
      <c r="F1096" s="20"/>
      <c r="G1096" s="21"/>
      <c r="H1096" s="22"/>
      <c r="I1096" s="23"/>
    </row>
    <row r="1097" spans="1:32" x14ac:dyDescent="0.25">
      <c r="A1097" s="24" t="s">
        <v>1168</v>
      </c>
      <c r="B1097" s="24">
        <v>1150933</v>
      </c>
      <c r="C1097" s="28" t="s">
        <v>1169</v>
      </c>
      <c r="D1097" s="29">
        <v>6354.72</v>
      </c>
      <c r="F1097" s="20">
        <f t="shared" si="16"/>
        <v>320000</v>
      </c>
      <c r="G1097" s="21">
        <v>0</v>
      </c>
      <c r="H1097" s="22">
        <v>0</v>
      </c>
      <c r="I1097" s="23">
        <v>320000</v>
      </c>
    </row>
    <row r="1098" spans="1:32" x14ac:dyDescent="0.25">
      <c r="A1098" s="24" t="s">
        <v>1168</v>
      </c>
      <c r="B1098" s="52">
        <v>1455849</v>
      </c>
      <c r="C1098" s="28" t="s">
        <v>1170</v>
      </c>
      <c r="D1098" s="29">
        <v>34155.550000000003</v>
      </c>
      <c r="F1098" s="20">
        <f t="shared" ref="F1098:F1161" si="17">G1098+H1098+I1098</f>
        <v>30000</v>
      </c>
      <c r="G1098" s="21">
        <v>0</v>
      </c>
      <c r="H1098" s="22">
        <v>30000</v>
      </c>
      <c r="I1098" s="23">
        <v>0</v>
      </c>
    </row>
    <row r="1099" spans="1:32" x14ac:dyDescent="0.25">
      <c r="A1099" s="24" t="s">
        <v>1168</v>
      </c>
      <c r="B1099" s="24">
        <v>1455826</v>
      </c>
      <c r="C1099" s="28" t="s">
        <v>1171</v>
      </c>
      <c r="D1099" s="29">
        <v>56458.7</v>
      </c>
      <c r="F1099" s="20">
        <f t="shared" si="17"/>
        <v>33000</v>
      </c>
      <c r="G1099" s="21">
        <v>3000</v>
      </c>
      <c r="H1099" s="22">
        <v>30000</v>
      </c>
      <c r="I1099" s="23">
        <v>0</v>
      </c>
    </row>
    <row r="1100" spans="1:32" x14ac:dyDescent="0.25">
      <c r="A1100" s="24" t="s">
        <v>1168</v>
      </c>
      <c r="B1100" s="24">
        <v>25376788</v>
      </c>
      <c r="C1100" s="24" t="s">
        <v>1172</v>
      </c>
      <c r="D1100" s="29">
        <v>3798.4</v>
      </c>
      <c r="F1100" s="20">
        <f t="shared" si="17"/>
        <v>150000</v>
      </c>
      <c r="G1100" s="21">
        <v>0</v>
      </c>
      <c r="H1100" s="22">
        <v>150000</v>
      </c>
      <c r="I1100" s="23">
        <v>0</v>
      </c>
    </row>
    <row r="1101" spans="1:32" x14ac:dyDescent="0.25">
      <c r="A1101" s="24" t="s">
        <v>1168</v>
      </c>
      <c r="B1101" s="24">
        <v>1456056</v>
      </c>
      <c r="C1101" s="28" t="s">
        <v>1173</v>
      </c>
      <c r="D1101" s="29">
        <v>22315.7</v>
      </c>
      <c r="F1101" s="20">
        <f t="shared" si="17"/>
        <v>500000</v>
      </c>
      <c r="G1101" s="21">
        <v>0</v>
      </c>
      <c r="H1101" s="22">
        <v>250000</v>
      </c>
      <c r="I1101" s="23">
        <v>250000</v>
      </c>
    </row>
    <row r="1102" spans="1:32" x14ac:dyDescent="0.25">
      <c r="A1102" s="24" t="s">
        <v>1168</v>
      </c>
      <c r="B1102" s="24">
        <v>1455840</v>
      </c>
      <c r="C1102" s="28" t="s">
        <v>1174</v>
      </c>
      <c r="D1102" s="29">
        <v>103942.36</v>
      </c>
      <c r="F1102" s="20">
        <f t="shared" si="17"/>
        <v>130000</v>
      </c>
      <c r="G1102" s="21">
        <v>0</v>
      </c>
      <c r="H1102" s="22">
        <v>100000</v>
      </c>
      <c r="I1102" s="23">
        <v>30000</v>
      </c>
    </row>
    <row r="1103" spans="1:32" x14ac:dyDescent="0.25">
      <c r="F1103" s="20"/>
      <c r="G1103" s="21"/>
      <c r="H1103" s="22"/>
      <c r="I1103" s="23"/>
    </row>
    <row r="1104" spans="1:32" x14ac:dyDescent="0.25">
      <c r="A1104" s="24" t="s">
        <v>1175</v>
      </c>
      <c r="B1104" s="24">
        <v>1443936</v>
      </c>
      <c r="C1104" s="28" t="s">
        <v>1176</v>
      </c>
      <c r="D1104" s="47">
        <v>5314.83</v>
      </c>
      <c r="F1104" s="20">
        <f t="shared" si="17"/>
        <v>224608.45</v>
      </c>
      <c r="G1104" s="21">
        <v>0</v>
      </c>
      <c r="H1104" s="22">
        <v>224608.45</v>
      </c>
      <c r="I1104" s="23">
        <v>0</v>
      </c>
    </row>
    <row r="1105" spans="1:9" x14ac:dyDescent="0.25">
      <c r="A1105" s="24" t="s">
        <v>1175</v>
      </c>
      <c r="B1105" s="24">
        <v>1443894</v>
      </c>
      <c r="C1105" s="28" t="s">
        <v>1177</v>
      </c>
      <c r="D1105" s="47">
        <v>10544.64</v>
      </c>
      <c r="F1105" s="20">
        <f t="shared" si="17"/>
        <v>1413354.1800000002</v>
      </c>
      <c r="G1105" s="21">
        <v>0</v>
      </c>
      <c r="H1105" s="22">
        <v>1413354.1800000002</v>
      </c>
      <c r="I1105" s="23">
        <v>0</v>
      </c>
    </row>
    <row r="1106" spans="1:9" x14ac:dyDescent="0.25">
      <c r="A1106" s="24" t="s">
        <v>1175</v>
      </c>
      <c r="B1106" s="169">
        <v>1443872</v>
      </c>
      <c r="C1106" s="28" t="s">
        <v>1178</v>
      </c>
      <c r="D1106" s="47">
        <v>7236.85</v>
      </c>
      <c r="F1106" s="20">
        <f t="shared" si="17"/>
        <v>248900</v>
      </c>
      <c r="G1106" s="21">
        <v>0</v>
      </c>
      <c r="H1106" s="22">
        <v>49000</v>
      </c>
      <c r="I1106" s="23">
        <v>199900</v>
      </c>
    </row>
    <row r="1107" spans="1:9" x14ac:dyDescent="0.25">
      <c r="F1107" s="20"/>
      <c r="G1107" s="21"/>
      <c r="H1107" s="22"/>
      <c r="I1107" s="23"/>
    </row>
    <row r="1108" spans="1:9" x14ac:dyDescent="0.25">
      <c r="A1108" s="24" t="s">
        <v>1179</v>
      </c>
      <c r="B1108" s="170">
        <v>1351126</v>
      </c>
      <c r="C1108" s="171" t="s">
        <v>1180</v>
      </c>
      <c r="D1108" s="172">
        <v>127917.66</v>
      </c>
      <c r="F1108" s="20">
        <f t="shared" si="17"/>
        <v>127917.66</v>
      </c>
      <c r="G1108" s="21">
        <v>0</v>
      </c>
      <c r="H1108" s="22">
        <v>0</v>
      </c>
      <c r="I1108" s="23">
        <v>127917.66</v>
      </c>
    </row>
    <row r="1109" spans="1:9" x14ac:dyDescent="0.25">
      <c r="A1109" s="24" t="s">
        <v>1179</v>
      </c>
      <c r="B1109" s="170">
        <v>1351249</v>
      </c>
      <c r="C1109" s="173" t="s">
        <v>1181</v>
      </c>
      <c r="D1109" s="172">
        <v>109309.93</v>
      </c>
      <c r="F1109" s="20">
        <f t="shared" si="17"/>
        <v>109309.93</v>
      </c>
      <c r="G1109" s="21">
        <v>0</v>
      </c>
      <c r="H1109" s="22">
        <v>0</v>
      </c>
      <c r="I1109" s="23">
        <v>109309.93</v>
      </c>
    </row>
    <row r="1110" spans="1:9" x14ac:dyDescent="0.25">
      <c r="A1110" s="24" t="s">
        <v>1179</v>
      </c>
      <c r="B1110" s="170">
        <v>1351267</v>
      </c>
      <c r="C1110" s="173" t="s">
        <v>1182</v>
      </c>
      <c r="D1110" s="172">
        <v>210116.2</v>
      </c>
      <c r="F1110" s="20">
        <f t="shared" si="17"/>
        <v>210116.2</v>
      </c>
      <c r="G1110" s="21">
        <v>0</v>
      </c>
      <c r="H1110" s="22">
        <v>0</v>
      </c>
      <c r="I1110" s="23">
        <v>210116.2</v>
      </c>
    </row>
    <row r="1111" spans="1:9" x14ac:dyDescent="0.25">
      <c r="A1111" s="24" t="s">
        <v>1179</v>
      </c>
      <c r="B1111" s="170">
        <v>1351295</v>
      </c>
      <c r="C1111" s="173" t="s">
        <v>1183</v>
      </c>
      <c r="D1111" s="172">
        <v>882388.69</v>
      </c>
      <c r="F1111" s="20">
        <f t="shared" si="17"/>
        <v>882388.69</v>
      </c>
      <c r="G1111" s="21">
        <v>0</v>
      </c>
      <c r="H1111" s="22">
        <v>0</v>
      </c>
      <c r="I1111" s="23">
        <v>882388.69</v>
      </c>
    </row>
    <row r="1112" spans="1:9" x14ac:dyDescent="0.25">
      <c r="A1112" s="24" t="s">
        <v>1179</v>
      </c>
      <c r="B1112" s="170">
        <v>1351327</v>
      </c>
      <c r="C1112" s="173" t="s">
        <v>1184</v>
      </c>
      <c r="D1112" s="172">
        <v>256630.9</v>
      </c>
      <c r="F1112" s="20">
        <f t="shared" si="17"/>
        <v>256630.9</v>
      </c>
      <c r="G1112" s="21">
        <v>0</v>
      </c>
      <c r="H1112" s="22">
        <v>0</v>
      </c>
      <c r="I1112" s="23">
        <v>256630.9</v>
      </c>
    </row>
    <row r="1113" spans="1:9" x14ac:dyDescent="0.25">
      <c r="A1113" s="24" t="s">
        <v>1179</v>
      </c>
      <c r="B1113" s="170">
        <v>1351355</v>
      </c>
      <c r="C1113" s="174" t="s">
        <v>1185</v>
      </c>
      <c r="D1113" s="172">
        <v>236190.82</v>
      </c>
      <c r="F1113" s="20">
        <f t="shared" si="17"/>
        <v>301430.46000000002</v>
      </c>
      <c r="G1113" s="21">
        <v>125438.48</v>
      </c>
      <c r="H1113" s="22">
        <v>175991.98000000004</v>
      </c>
      <c r="I1113" s="23">
        <v>0</v>
      </c>
    </row>
    <row r="1114" spans="1:9" x14ac:dyDescent="0.25">
      <c r="A1114" s="24" t="s">
        <v>1179</v>
      </c>
      <c r="B1114" s="170">
        <v>1351369</v>
      </c>
      <c r="C1114" s="174" t="s">
        <v>1186</v>
      </c>
      <c r="D1114" s="172">
        <v>1641467.6</v>
      </c>
      <c r="F1114" s="20">
        <f t="shared" si="17"/>
        <v>2788500.55</v>
      </c>
      <c r="G1114" s="21">
        <v>1562836.36</v>
      </c>
      <c r="H1114" s="22">
        <v>1225664.19</v>
      </c>
      <c r="I1114" s="23">
        <v>0</v>
      </c>
    </row>
    <row r="1115" spans="1:9" x14ac:dyDescent="0.25">
      <c r="A1115" s="24" t="s">
        <v>1179</v>
      </c>
      <c r="B1115" s="170">
        <v>1351396</v>
      </c>
      <c r="C1115" s="173" t="s">
        <v>1187</v>
      </c>
      <c r="D1115" s="172">
        <v>484322.05</v>
      </c>
      <c r="F1115" s="20">
        <f t="shared" si="17"/>
        <v>484322.05</v>
      </c>
      <c r="G1115" s="21">
        <v>0</v>
      </c>
      <c r="H1115" s="22">
        <v>0</v>
      </c>
      <c r="I1115" s="23">
        <v>484322.05</v>
      </c>
    </row>
    <row r="1116" spans="1:9" x14ac:dyDescent="0.25">
      <c r="A1116" s="24" t="s">
        <v>1179</v>
      </c>
      <c r="B1116" s="170">
        <v>1351411</v>
      </c>
      <c r="C1116" s="173" t="s">
        <v>1188</v>
      </c>
      <c r="D1116" s="172">
        <v>17088.900000000001</v>
      </c>
      <c r="F1116" s="20">
        <f t="shared" si="17"/>
        <v>17088.900000000001</v>
      </c>
      <c r="G1116" s="21">
        <v>0</v>
      </c>
      <c r="H1116" s="22">
        <v>0</v>
      </c>
      <c r="I1116" s="23">
        <v>17088.900000000001</v>
      </c>
    </row>
    <row r="1117" spans="1:9" x14ac:dyDescent="0.25">
      <c r="A1117" s="24" t="s">
        <v>1179</v>
      </c>
      <c r="B1117" s="170">
        <v>1351426</v>
      </c>
      <c r="C1117" s="174" t="s">
        <v>1189</v>
      </c>
      <c r="D1117" s="172">
        <v>564069.56000000006</v>
      </c>
      <c r="F1117" s="20">
        <f t="shared" si="17"/>
        <v>2290986.96</v>
      </c>
      <c r="G1117" s="21">
        <v>0</v>
      </c>
      <c r="H1117" s="22">
        <v>1090986.96</v>
      </c>
      <c r="I1117" s="23">
        <v>1200000</v>
      </c>
    </row>
    <row r="1118" spans="1:9" x14ac:dyDescent="0.25">
      <c r="A1118" s="24" t="s">
        <v>1179</v>
      </c>
      <c r="B1118" s="170">
        <v>1351463</v>
      </c>
      <c r="C1118" s="173" t="s">
        <v>1190</v>
      </c>
      <c r="D1118" s="172">
        <v>120040.76</v>
      </c>
      <c r="F1118" s="20">
        <f t="shared" si="17"/>
        <v>104334.39999999999</v>
      </c>
      <c r="G1118" s="21">
        <v>0</v>
      </c>
      <c r="H1118" s="22">
        <v>104334.39999999999</v>
      </c>
      <c r="I1118" s="23">
        <v>0</v>
      </c>
    </row>
    <row r="1119" spans="1:9" x14ac:dyDescent="0.25">
      <c r="A1119" s="24" t="s">
        <v>1179</v>
      </c>
      <c r="B1119" s="170">
        <v>1351629</v>
      </c>
      <c r="C1119" s="173" t="s">
        <v>1191</v>
      </c>
      <c r="D1119" s="172">
        <v>435150.28</v>
      </c>
      <c r="F1119" s="20">
        <f t="shared" si="17"/>
        <v>130418</v>
      </c>
      <c r="G1119" s="21">
        <v>0</v>
      </c>
      <c r="H1119" s="22">
        <v>130418</v>
      </c>
      <c r="I1119" s="23">
        <v>0</v>
      </c>
    </row>
    <row r="1120" spans="1:9" x14ac:dyDescent="0.25">
      <c r="A1120" s="24" t="s">
        <v>1179</v>
      </c>
      <c r="B1120" s="170">
        <v>1351686</v>
      </c>
      <c r="C1120" s="173" t="s">
        <v>1192</v>
      </c>
      <c r="D1120" s="172">
        <v>15077.68</v>
      </c>
      <c r="F1120" s="20">
        <f t="shared" si="17"/>
        <v>15077.68</v>
      </c>
      <c r="G1120" s="21">
        <v>0</v>
      </c>
      <c r="H1120" s="22">
        <v>0</v>
      </c>
      <c r="I1120" s="23">
        <v>15077.68</v>
      </c>
    </row>
    <row r="1121" spans="1:9" x14ac:dyDescent="0.25">
      <c r="A1121" s="24" t="s">
        <v>1179</v>
      </c>
      <c r="B1121" s="170">
        <v>1443817</v>
      </c>
      <c r="C1121" s="175" t="s">
        <v>1193</v>
      </c>
      <c r="D1121" s="172">
        <v>39438.54</v>
      </c>
      <c r="F1121" s="20">
        <f t="shared" si="17"/>
        <v>39438.54</v>
      </c>
      <c r="G1121" s="21">
        <v>0</v>
      </c>
      <c r="H1121" s="22">
        <v>0</v>
      </c>
      <c r="I1121" s="23">
        <v>39438.54</v>
      </c>
    </row>
    <row r="1122" spans="1:9" x14ac:dyDescent="0.25">
      <c r="A1122" s="24" t="s">
        <v>1179</v>
      </c>
      <c r="B1122" s="25">
        <v>1444343</v>
      </c>
      <c r="C1122" s="176" t="s">
        <v>1194</v>
      </c>
      <c r="D1122" s="27">
        <v>798011.21</v>
      </c>
      <c r="F1122" s="20">
        <f t="shared" si="17"/>
        <v>798011.21</v>
      </c>
      <c r="G1122" s="21">
        <v>27759.599999999999</v>
      </c>
      <c r="H1122" s="22">
        <v>470251.61000000004</v>
      </c>
      <c r="I1122" s="23">
        <v>300000</v>
      </c>
    </row>
    <row r="1123" spans="1:9" x14ac:dyDescent="0.25">
      <c r="A1123" s="24" t="s">
        <v>1179</v>
      </c>
      <c r="B1123" s="25">
        <v>1456816</v>
      </c>
      <c r="C1123" s="173" t="s">
        <v>1195</v>
      </c>
      <c r="D1123" s="27">
        <v>174627.51</v>
      </c>
      <c r="F1123" s="20">
        <f t="shared" si="17"/>
        <v>174627.51</v>
      </c>
      <c r="G1123" s="21">
        <v>0</v>
      </c>
      <c r="H1123" s="22">
        <v>174627.51</v>
      </c>
      <c r="I1123" s="23">
        <v>0</v>
      </c>
    </row>
    <row r="1124" spans="1:9" x14ac:dyDescent="0.25">
      <c r="A1124" s="24" t="s">
        <v>1179</v>
      </c>
      <c r="B1124" s="25">
        <v>1456816</v>
      </c>
      <c r="C1124" s="173" t="s">
        <v>1196</v>
      </c>
      <c r="D1124" s="27">
        <v>52440.2</v>
      </c>
      <c r="F1124" s="20">
        <f t="shared" si="17"/>
        <v>52440.2</v>
      </c>
      <c r="G1124" s="21">
        <v>0</v>
      </c>
      <c r="H1124" s="22">
        <v>52440.2</v>
      </c>
      <c r="I1124" s="23">
        <v>0</v>
      </c>
    </row>
    <row r="1125" spans="1:9" x14ac:dyDescent="0.25">
      <c r="F1125" s="20"/>
      <c r="G1125" s="21"/>
      <c r="H1125" s="22"/>
      <c r="I1125" s="23"/>
    </row>
    <row r="1126" spans="1:9" s="181" customFormat="1" x14ac:dyDescent="0.25">
      <c r="A1126" s="177" t="s">
        <v>1197</v>
      </c>
      <c r="B1126" s="178">
        <v>1447618</v>
      </c>
      <c r="C1126" s="179" t="s">
        <v>1198</v>
      </c>
      <c r="D1126" s="180">
        <v>319954.05</v>
      </c>
      <c r="F1126" s="20">
        <f t="shared" si="17"/>
        <v>457004.23</v>
      </c>
      <c r="G1126" s="21">
        <v>20862</v>
      </c>
      <c r="H1126" s="22">
        <v>436142.23</v>
      </c>
      <c r="I1126" s="23">
        <v>0</v>
      </c>
    </row>
    <row r="1127" spans="1:9" s="181" customFormat="1" x14ac:dyDescent="0.25">
      <c r="A1127" s="177" t="s">
        <v>1197</v>
      </c>
      <c r="B1127" s="178">
        <v>1447883</v>
      </c>
      <c r="C1127" s="179" t="s">
        <v>1199</v>
      </c>
      <c r="D1127" s="180">
        <v>45013.56</v>
      </c>
      <c r="F1127" s="20">
        <f t="shared" si="17"/>
        <v>270538.75</v>
      </c>
      <c r="G1127" s="21">
        <v>22143</v>
      </c>
      <c r="H1127" s="22">
        <v>248395.75</v>
      </c>
      <c r="I1127" s="23">
        <v>0</v>
      </c>
    </row>
    <row r="1128" spans="1:9" s="181" customFormat="1" x14ac:dyDescent="0.25">
      <c r="A1128" s="177" t="s">
        <v>1197</v>
      </c>
      <c r="B1128" s="178">
        <v>1447885</v>
      </c>
      <c r="C1128" s="179" t="s">
        <v>1200</v>
      </c>
      <c r="D1128" s="180">
        <v>37111.550000000003</v>
      </c>
      <c r="F1128" s="20">
        <f t="shared" si="17"/>
        <v>204189.89</v>
      </c>
      <c r="G1128" s="21">
        <v>22143</v>
      </c>
      <c r="H1128" s="22">
        <v>182046.89</v>
      </c>
      <c r="I1128" s="23">
        <v>0</v>
      </c>
    </row>
    <row r="1129" spans="1:9" s="181" customFormat="1" x14ac:dyDescent="0.25">
      <c r="A1129" s="177" t="s">
        <v>1197</v>
      </c>
      <c r="B1129" s="178">
        <v>1447884</v>
      </c>
      <c r="C1129" s="179" t="s">
        <v>1201</v>
      </c>
      <c r="D1129" s="180">
        <v>35515.81</v>
      </c>
      <c r="F1129" s="20">
        <f t="shared" si="17"/>
        <v>192042.01</v>
      </c>
      <c r="G1129" s="21">
        <v>22143</v>
      </c>
      <c r="H1129" s="22">
        <v>169899.01</v>
      </c>
      <c r="I1129" s="23">
        <v>0</v>
      </c>
    </row>
    <row r="1130" spans="1:9" s="181" customFormat="1" x14ac:dyDescent="0.25">
      <c r="A1130" s="177" t="s">
        <v>1197</v>
      </c>
      <c r="B1130" s="178">
        <v>1447812</v>
      </c>
      <c r="C1130" s="179" t="s">
        <v>1202</v>
      </c>
      <c r="D1130" s="180">
        <v>557189.52</v>
      </c>
      <c r="F1130" s="20">
        <f t="shared" si="17"/>
        <v>2344271.34</v>
      </c>
      <c r="G1130" s="21">
        <v>48434</v>
      </c>
      <c r="H1130" s="22">
        <v>1010756.39</v>
      </c>
      <c r="I1130" s="23">
        <v>1285080.95</v>
      </c>
    </row>
    <row r="1131" spans="1:9" s="181" customFormat="1" x14ac:dyDescent="0.25">
      <c r="A1131" s="177" t="s">
        <v>1197</v>
      </c>
      <c r="B1131" s="178">
        <v>1447889</v>
      </c>
      <c r="C1131" s="179" t="s">
        <v>1203</v>
      </c>
      <c r="D1131" s="180">
        <v>39246.949999999997</v>
      </c>
      <c r="F1131" s="20">
        <f t="shared" si="17"/>
        <v>239517.77000000002</v>
      </c>
      <c r="G1131" s="21">
        <v>22753</v>
      </c>
      <c r="H1131" s="22">
        <v>0</v>
      </c>
      <c r="I1131" s="23">
        <v>216764.77000000002</v>
      </c>
    </row>
    <row r="1132" spans="1:9" s="181" customFormat="1" x14ac:dyDescent="0.25">
      <c r="A1132" s="177" t="s">
        <v>1197</v>
      </c>
      <c r="B1132" s="178">
        <v>1447871</v>
      </c>
      <c r="C1132" s="179" t="s">
        <v>1204</v>
      </c>
      <c r="D1132" s="180">
        <v>40335.14</v>
      </c>
      <c r="F1132" s="20">
        <f t="shared" si="17"/>
        <v>311177.27</v>
      </c>
      <c r="G1132" s="21">
        <v>13664</v>
      </c>
      <c r="H1132" s="22">
        <v>0</v>
      </c>
      <c r="I1132" s="23">
        <v>297513.27</v>
      </c>
    </row>
    <row r="1133" spans="1:9" s="181" customFormat="1" x14ac:dyDescent="0.25">
      <c r="A1133" s="177" t="s">
        <v>1197</v>
      </c>
      <c r="B1133" s="178">
        <v>1447813</v>
      </c>
      <c r="C1133" s="179" t="s">
        <v>1205</v>
      </c>
      <c r="D1133" s="180">
        <v>29015.33</v>
      </c>
      <c r="F1133" s="20">
        <f t="shared" si="17"/>
        <v>1490434.74</v>
      </c>
      <c r="G1133" s="21">
        <v>52301.16</v>
      </c>
      <c r="H1133" s="22">
        <v>4026</v>
      </c>
      <c r="I1133" s="23">
        <v>1434107.58</v>
      </c>
    </row>
    <row r="1134" spans="1:9" s="181" customFormat="1" x14ac:dyDescent="0.25">
      <c r="A1134" s="177" t="s">
        <v>1197</v>
      </c>
      <c r="B1134" s="178">
        <v>1447852</v>
      </c>
      <c r="C1134" s="179" t="s">
        <v>1206</v>
      </c>
      <c r="D1134" s="180">
        <v>95847.25</v>
      </c>
      <c r="F1134" s="20">
        <f t="shared" si="17"/>
        <v>350304.28</v>
      </c>
      <c r="G1134" s="21">
        <v>16470</v>
      </c>
      <c r="H1134" s="22">
        <v>7100</v>
      </c>
      <c r="I1134" s="23">
        <v>326734.28000000003</v>
      </c>
    </row>
    <row r="1135" spans="1:9" s="181" customFormat="1" x14ac:dyDescent="0.25">
      <c r="A1135" s="177" t="s">
        <v>1197</v>
      </c>
      <c r="B1135" s="178">
        <v>1234379</v>
      </c>
      <c r="C1135" s="179" t="s">
        <v>1207</v>
      </c>
      <c r="D1135" s="180">
        <v>218745.69</v>
      </c>
      <c r="F1135" s="20">
        <f t="shared" si="17"/>
        <v>294529.43</v>
      </c>
      <c r="G1135" s="21">
        <v>20557</v>
      </c>
      <c r="H1135" s="22">
        <v>0</v>
      </c>
      <c r="I1135" s="23">
        <v>273972.43</v>
      </c>
    </row>
    <row r="1136" spans="1:9" s="181" customFormat="1" ht="36.75" x14ac:dyDescent="0.25">
      <c r="A1136" s="177" t="s">
        <v>1197</v>
      </c>
      <c r="B1136" s="178">
        <v>1446658</v>
      </c>
      <c r="C1136" s="182" t="s">
        <v>1208</v>
      </c>
      <c r="D1136" s="180">
        <v>390818.61</v>
      </c>
      <c r="F1136" s="20">
        <f t="shared" si="17"/>
        <v>451276.13</v>
      </c>
      <c r="G1136" s="21">
        <v>19581</v>
      </c>
      <c r="H1136" s="22">
        <v>15271.62</v>
      </c>
      <c r="I1136" s="23">
        <v>416423.51</v>
      </c>
    </row>
    <row r="1137" spans="1:9" s="183" customFormat="1" x14ac:dyDescent="0.25">
      <c r="A1137" s="24" t="s">
        <v>1197</v>
      </c>
      <c r="B1137" s="34">
        <v>1447046</v>
      </c>
      <c r="C1137" s="35" t="s">
        <v>1209</v>
      </c>
      <c r="D1137" s="29">
        <v>136931.48000000001</v>
      </c>
      <c r="E1137"/>
      <c r="F1137" s="20">
        <f t="shared" si="17"/>
        <v>148679.85999999999</v>
      </c>
      <c r="G1137" s="21">
        <v>10078.42</v>
      </c>
      <c r="H1137" s="22">
        <v>3601.44</v>
      </c>
      <c r="I1137" s="23">
        <v>135000</v>
      </c>
    </row>
    <row r="1138" spans="1:9" s="183" customFormat="1" x14ac:dyDescent="0.25">
      <c r="A1138" s="24" t="s">
        <v>1197</v>
      </c>
      <c r="B1138" s="34">
        <v>1447810</v>
      </c>
      <c r="C1138" s="35" t="s">
        <v>1210</v>
      </c>
      <c r="D1138" s="29">
        <v>127039.5</v>
      </c>
      <c r="E1138"/>
      <c r="F1138" s="20">
        <f t="shared" si="17"/>
        <v>155734.39999999999</v>
      </c>
      <c r="G1138" s="21">
        <v>11100.78</v>
      </c>
      <c r="H1138" s="22">
        <v>4783.62</v>
      </c>
      <c r="I1138" s="23">
        <v>139850</v>
      </c>
    </row>
    <row r="1139" spans="1:9" s="184" customFormat="1" ht="13.5" customHeight="1" x14ac:dyDescent="0.25">
      <c r="A1139" s="24" t="s">
        <v>1197</v>
      </c>
      <c r="B1139" s="34">
        <v>1447888</v>
      </c>
      <c r="C1139" s="35" t="s">
        <v>1211</v>
      </c>
      <c r="D1139" s="29">
        <v>33422.050000000003</v>
      </c>
      <c r="E1139"/>
      <c r="F1139" s="20">
        <f t="shared" si="17"/>
        <v>226740</v>
      </c>
      <c r="G1139" s="21">
        <v>0</v>
      </c>
      <c r="H1139" s="22">
        <v>0</v>
      </c>
      <c r="I1139" s="23">
        <v>226740</v>
      </c>
    </row>
    <row r="1140" spans="1:9" s="184" customFormat="1" x14ac:dyDescent="0.25">
      <c r="A1140" s="24" t="s">
        <v>1197</v>
      </c>
      <c r="B1140" s="34">
        <v>1447873</v>
      </c>
      <c r="C1140" s="35" t="s">
        <v>1212</v>
      </c>
      <c r="D1140" s="47">
        <v>1855.95</v>
      </c>
      <c r="E1140"/>
      <c r="F1140" s="20">
        <f t="shared" si="17"/>
        <v>175000</v>
      </c>
      <c r="G1140" s="21">
        <v>0</v>
      </c>
      <c r="H1140" s="22">
        <v>0</v>
      </c>
      <c r="I1140" s="23">
        <v>175000</v>
      </c>
    </row>
    <row r="1141" spans="1:9" s="184" customFormat="1" x14ac:dyDescent="0.25">
      <c r="A1141" s="24" t="s">
        <v>1197</v>
      </c>
      <c r="B1141" s="34">
        <v>1447896</v>
      </c>
      <c r="C1141" s="35" t="s">
        <v>1213</v>
      </c>
      <c r="D1141" s="47">
        <v>18407.990000000002</v>
      </c>
      <c r="E1141"/>
      <c r="F1141" s="20">
        <f t="shared" si="17"/>
        <v>205400</v>
      </c>
      <c r="G1141" s="21">
        <v>0</v>
      </c>
      <c r="H1141" s="22">
        <v>0</v>
      </c>
      <c r="I1141" s="23">
        <v>205400</v>
      </c>
    </row>
    <row r="1142" spans="1:9" s="184" customFormat="1" x14ac:dyDescent="0.25">
      <c r="A1142" s="24" t="s">
        <v>1197</v>
      </c>
      <c r="B1142" s="34">
        <v>1447894</v>
      </c>
      <c r="C1142" s="35" t="s">
        <v>1214</v>
      </c>
      <c r="D1142" s="47">
        <v>21620.080000000002</v>
      </c>
      <c r="E1142"/>
      <c r="F1142" s="20">
        <f t="shared" si="17"/>
        <v>310400</v>
      </c>
      <c r="G1142" s="21">
        <v>0</v>
      </c>
      <c r="H1142" s="22">
        <v>0</v>
      </c>
      <c r="I1142" s="23">
        <v>310400</v>
      </c>
    </row>
    <row r="1143" spans="1:9" s="185" customFormat="1" x14ac:dyDescent="0.25">
      <c r="A1143" s="24" t="s">
        <v>1197</v>
      </c>
      <c r="B1143" s="34">
        <v>1447899</v>
      </c>
      <c r="C1143" s="35" t="s">
        <v>1215</v>
      </c>
      <c r="D1143" s="47">
        <v>18349.400000000001</v>
      </c>
      <c r="E1143"/>
      <c r="F1143" s="20">
        <f t="shared" si="17"/>
        <v>167900</v>
      </c>
      <c r="G1143" s="21">
        <v>0</v>
      </c>
      <c r="H1143" s="22">
        <v>0</v>
      </c>
      <c r="I1143" s="23">
        <v>167900</v>
      </c>
    </row>
    <row r="1144" spans="1:9" s="185" customFormat="1" ht="13.5" customHeight="1" x14ac:dyDescent="0.25">
      <c r="A1144" s="24" t="s">
        <v>1197</v>
      </c>
      <c r="B1144" s="34">
        <v>1447517</v>
      </c>
      <c r="C1144" s="35" t="s">
        <v>1216</v>
      </c>
      <c r="D1144" s="29">
        <v>58392.7</v>
      </c>
      <c r="E1144"/>
      <c r="F1144" s="20">
        <f t="shared" si="17"/>
        <v>1070611.98</v>
      </c>
      <c r="G1144" s="21">
        <v>0</v>
      </c>
      <c r="H1144" s="22">
        <v>31080</v>
      </c>
      <c r="I1144" s="23">
        <v>1039531.98</v>
      </c>
    </row>
    <row r="1145" spans="1:9" s="185" customFormat="1" x14ac:dyDescent="0.25">
      <c r="A1145" s="24" t="s">
        <v>1197</v>
      </c>
      <c r="B1145" s="34">
        <v>1447250</v>
      </c>
      <c r="C1145" s="35" t="s">
        <v>1217</v>
      </c>
      <c r="D1145" s="29">
        <v>7155.51</v>
      </c>
      <c r="E1145"/>
      <c r="F1145" s="20">
        <f t="shared" si="17"/>
        <v>443235</v>
      </c>
      <c r="G1145" s="21">
        <v>12200</v>
      </c>
      <c r="H1145" s="22">
        <v>6200</v>
      </c>
      <c r="I1145" s="23">
        <v>424835</v>
      </c>
    </row>
    <row r="1146" spans="1:9" s="184" customFormat="1" x14ac:dyDescent="0.25">
      <c r="A1146" s="24" t="s">
        <v>1197</v>
      </c>
      <c r="B1146" s="34">
        <v>1447890</v>
      </c>
      <c r="C1146" s="35" t="s">
        <v>1218</v>
      </c>
      <c r="D1146" s="47">
        <v>25375.68</v>
      </c>
      <c r="E1146"/>
      <c r="F1146" s="20">
        <f t="shared" si="17"/>
        <v>125000</v>
      </c>
      <c r="G1146" s="21">
        <v>0</v>
      </c>
      <c r="H1146" s="22">
        <v>0</v>
      </c>
      <c r="I1146" s="23">
        <v>125000</v>
      </c>
    </row>
    <row r="1147" spans="1:9" s="184" customFormat="1" x14ac:dyDescent="0.25">
      <c r="A1147" s="24" t="s">
        <v>1197</v>
      </c>
      <c r="B1147" s="34">
        <v>1447881</v>
      </c>
      <c r="C1147" s="35" t="s">
        <v>1219</v>
      </c>
      <c r="D1147" s="47">
        <v>4999.28</v>
      </c>
      <c r="E1147"/>
      <c r="F1147" s="20">
        <f t="shared" si="17"/>
        <v>1257220</v>
      </c>
      <c r="G1147" s="21">
        <v>0</v>
      </c>
      <c r="H1147" s="22">
        <v>0</v>
      </c>
      <c r="I1147" s="23">
        <v>1257220</v>
      </c>
    </row>
    <row r="1148" spans="1:9" s="183" customFormat="1" x14ac:dyDescent="0.25">
      <c r="A1148" s="24" t="s">
        <v>1197</v>
      </c>
      <c r="B1148" s="34">
        <v>1447891</v>
      </c>
      <c r="C1148" s="35" t="s">
        <v>1220</v>
      </c>
      <c r="D1148" s="47">
        <v>30156.1</v>
      </c>
      <c r="E1148"/>
      <c r="F1148" s="20">
        <f t="shared" si="17"/>
        <v>125000</v>
      </c>
      <c r="G1148" s="21">
        <v>0</v>
      </c>
      <c r="H1148" s="22">
        <v>0</v>
      </c>
      <c r="I1148" s="23">
        <v>125000</v>
      </c>
    </row>
    <row r="1149" spans="1:9" s="185" customFormat="1" x14ac:dyDescent="0.25">
      <c r="A1149" s="24" t="s">
        <v>1197</v>
      </c>
      <c r="B1149" s="34">
        <v>1447895</v>
      </c>
      <c r="C1149" s="35" t="s">
        <v>1221</v>
      </c>
      <c r="D1149" s="47">
        <v>19208.45</v>
      </c>
      <c r="E1149"/>
      <c r="F1149" s="20">
        <f t="shared" si="17"/>
        <v>204500</v>
      </c>
      <c r="G1149" s="21">
        <v>0</v>
      </c>
      <c r="H1149" s="22">
        <v>0</v>
      </c>
      <c r="I1149" s="23">
        <v>204500</v>
      </c>
    </row>
    <row r="1150" spans="1:9" s="184" customFormat="1" x14ac:dyDescent="0.25">
      <c r="A1150" s="24" t="s">
        <v>1197</v>
      </c>
      <c r="B1150" s="34">
        <v>1447897</v>
      </c>
      <c r="C1150" s="35" t="s">
        <v>1222</v>
      </c>
      <c r="D1150" s="47">
        <v>9048.5499999999993</v>
      </c>
      <c r="E1150"/>
      <c r="F1150" s="20">
        <f t="shared" si="17"/>
        <v>167900</v>
      </c>
      <c r="G1150" s="21">
        <v>0</v>
      </c>
      <c r="H1150" s="22">
        <v>0</v>
      </c>
      <c r="I1150" s="23">
        <v>167900</v>
      </c>
    </row>
    <row r="1151" spans="1:9" s="184" customFormat="1" x14ac:dyDescent="0.25">
      <c r="A1151" s="24" t="s">
        <v>1197</v>
      </c>
      <c r="B1151" s="34">
        <v>1447904</v>
      </c>
      <c r="C1151" s="35" t="s">
        <v>1223</v>
      </c>
      <c r="D1151" s="47">
        <v>11015.68</v>
      </c>
      <c r="E1151"/>
      <c r="F1151" s="20">
        <f t="shared" si="17"/>
        <v>203600</v>
      </c>
      <c r="G1151" s="21">
        <v>0</v>
      </c>
      <c r="H1151" s="22">
        <v>0</v>
      </c>
      <c r="I1151" s="23">
        <v>203600</v>
      </c>
    </row>
    <row r="1152" spans="1:9" s="184" customFormat="1" x14ac:dyDescent="0.25">
      <c r="A1152" s="24" t="s">
        <v>1197</v>
      </c>
      <c r="B1152" s="34">
        <v>1447902</v>
      </c>
      <c r="C1152" s="35" t="s">
        <v>1224</v>
      </c>
      <c r="D1152" s="47">
        <v>11974.4</v>
      </c>
      <c r="E1152"/>
      <c r="F1152" s="20">
        <f t="shared" si="17"/>
        <v>66500</v>
      </c>
      <c r="G1152" s="21">
        <v>0</v>
      </c>
      <c r="H1152" s="22">
        <v>0</v>
      </c>
      <c r="I1152" s="23">
        <v>66500</v>
      </c>
    </row>
    <row r="1153" spans="1:9" x14ac:dyDescent="0.25">
      <c r="F1153" s="20"/>
      <c r="G1153" s="21"/>
      <c r="H1153" s="22"/>
      <c r="I1153" s="23"/>
    </row>
    <row r="1154" spans="1:9" x14ac:dyDescent="0.25">
      <c r="A1154" s="24" t="s">
        <v>1225</v>
      </c>
      <c r="B1154" s="34">
        <v>1243415</v>
      </c>
      <c r="C1154" s="44" t="s">
        <v>1226</v>
      </c>
      <c r="D1154" s="29">
        <v>549802.78</v>
      </c>
      <c r="F1154" s="20">
        <f t="shared" si="17"/>
        <v>5888561.7599999998</v>
      </c>
      <c r="G1154" s="21">
        <v>1548903.65</v>
      </c>
      <c r="H1154" s="22">
        <v>2856817.6700000004</v>
      </c>
      <c r="I1154" s="23">
        <v>1482840.44</v>
      </c>
    </row>
    <row r="1155" spans="1:9" x14ac:dyDescent="0.25">
      <c r="A1155" s="24" t="s">
        <v>1225</v>
      </c>
      <c r="B1155" s="34">
        <v>1229963</v>
      </c>
      <c r="C1155" s="44" t="s">
        <v>1227</v>
      </c>
      <c r="D1155" s="29">
        <v>826537.8</v>
      </c>
      <c r="F1155" s="20">
        <f t="shared" si="17"/>
        <v>2135414</v>
      </c>
      <c r="G1155" s="21">
        <v>988126.22</v>
      </c>
      <c r="H1155" s="22">
        <v>1147287.78</v>
      </c>
      <c r="I1155" s="23">
        <v>0</v>
      </c>
    </row>
    <row r="1156" spans="1:9" x14ac:dyDescent="0.25">
      <c r="A1156" s="24" t="s">
        <v>1225</v>
      </c>
      <c r="B1156" s="34">
        <v>1445126</v>
      </c>
      <c r="C1156" s="44" t="s">
        <v>1228</v>
      </c>
      <c r="D1156" s="29">
        <v>6000022.8600000003</v>
      </c>
      <c r="F1156" s="20">
        <f t="shared" si="17"/>
        <v>2037623.4999999998</v>
      </c>
      <c r="G1156" s="21">
        <v>1213691.94</v>
      </c>
      <c r="H1156" s="22">
        <v>823931.55999999982</v>
      </c>
      <c r="I1156" s="23">
        <v>0</v>
      </c>
    </row>
    <row r="1157" spans="1:9" x14ac:dyDescent="0.25">
      <c r="A1157" s="24" t="s">
        <v>1225</v>
      </c>
      <c r="B1157" s="34">
        <v>1445504</v>
      </c>
      <c r="C1157" s="28" t="s">
        <v>1229</v>
      </c>
      <c r="D1157" s="29">
        <v>483894.34</v>
      </c>
      <c r="F1157" s="20">
        <f t="shared" si="17"/>
        <v>1771097.39</v>
      </c>
      <c r="G1157" s="21">
        <v>681828.77</v>
      </c>
      <c r="H1157" s="22">
        <v>1089268.6199999999</v>
      </c>
      <c r="I1157" s="23">
        <v>0</v>
      </c>
    </row>
    <row r="1158" spans="1:9" x14ac:dyDescent="0.25">
      <c r="A1158" s="24" t="s">
        <v>1225</v>
      </c>
      <c r="B1158" s="34">
        <v>1351047</v>
      </c>
      <c r="C1158" s="28" t="s">
        <v>1230</v>
      </c>
      <c r="D1158" s="29">
        <v>573017.5</v>
      </c>
      <c r="F1158" s="20">
        <f t="shared" si="17"/>
        <v>2038095.15</v>
      </c>
      <c r="G1158" s="21">
        <v>1381828.03</v>
      </c>
      <c r="H1158" s="22">
        <v>656267.12</v>
      </c>
      <c r="I1158" s="23">
        <v>0</v>
      </c>
    </row>
    <row r="1159" spans="1:9" x14ac:dyDescent="0.25">
      <c r="A1159" s="24" t="s">
        <v>1225</v>
      </c>
      <c r="B1159" s="34">
        <v>1244919</v>
      </c>
      <c r="C1159" s="28" t="s">
        <v>1231</v>
      </c>
      <c r="D1159" s="29">
        <v>2190070.7999999998</v>
      </c>
      <c r="F1159" s="20">
        <f t="shared" si="17"/>
        <v>5372702.790000001</v>
      </c>
      <c r="G1159" s="21">
        <v>1737679.67</v>
      </c>
      <c r="H1159" s="22">
        <v>3635023.1200000006</v>
      </c>
      <c r="I1159" s="23">
        <v>0</v>
      </c>
    </row>
    <row r="1160" spans="1:9" x14ac:dyDescent="0.25">
      <c r="A1160" s="24" t="s">
        <v>1225</v>
      </c>
      <c r="B1160" s="34">
        <v>1245015</v>
      </c>
      <c r="C1160" s="28" t="s">
        <v>1232</v>
      </c>
      <c r="D1160" s="29">
        <v>10608</v>
      </c>
      <c r="F1160" s="20">
        <f t="shared" si="17"/>
        <v>2106829.9</v>
      </c>
      <c r="G1160" s="21">
        <v>1536033.2</v>
      </c>
      <c r="H1160" s="22">
        <v>570796.69999999995</v>
      </c>
      <c r="I1160" s="23">
        <v>0</v>
      </c>
    </row>
    <row r="1161" spans="1:9" x14ac:dyDescent="0.25">
      <c r="A1161" s="24" t="s">
        <v>1225</v>
      </c>
      <c r="B1161" s="34">
        <v>1244214</v>
      </c>
      <c r="C1161" s="24" t="s">
        <v>1233</v>
      </c>
      <c r="D1161" s="29">
        <v>2258094.35</v>
      </c>
      <c r="F1161" s="20">
        <f t="shared" si="17"/>
        <v>1604337.75</v>
      </c>
      <c r="G1161" s="21">
        <v>656180.1</v>
      </c>
      <c r="H1161" s="22">
        <v>948157.65</v>
      </c>
      <c r="I1161" s="23">
        <v>0</v>
      </c>
    </row>
    <row r="1162" spans="1:9" x14ac:dyDescent="0.25">
      <c r="A1162" s="24" t="s">
        <v>1225</v>
      </c>
      <c r="B1162" s="34">
        <v>1245037</v>
      </c>
      <c r="C1162" s="24" t="s">
        <v>1234</v>
      </c>
      <c r="D1162" s="29">
        <v>359838.75</v>
      </c>
      <c r="F1162" s="20">
        <f t="shared" ref="F1162:F1222" si="18">G1162+H1162+I1162</f>
        <v>484858.44</v>
      </c>
      <c r="G1162" s="21">
        <v>8464</v>
      </c>
      <c r="H1162" s="22">
        <v>476394.44</v>
      </c>
      <c r="I1162" s="23">
        <v>0</v>
      </c>
    </row>
    <row r="1163" spans="1:9" x14ac:dyDescent="0.25">
      <c r="A1163" s="24" t="s">
        <v>1225</v>
      </c>
      <c r="B1163" s="34">
        <v>1244619</v>
      </c>
      <c r="C1163" s="35" t="s">
        <v>1235</v>
      </c>
      <c r="D1163" s="29">
        <v>610438.5</v>
      </c>
      <c r="F1163" s="20">
        <f t="shared" si="18"/>
        <v>1059844</v>
      </c>
      <c r="G1163" s="21">
        <v>99167.42</v>
      </c>
      <c r="H1163" s="22">
        <v>960676.58</v>
      </c>
      <c r="I1163" s="23">
        <v>0</v>
      </c>
    </row>
    <row r="1164" spans="1:9" x14ac:dyDescent="0.25">
      <c r="A1164" s="24" t="s">
        <v>1225</v>
      </c>
      <c r="B1164" s="34">
        <v>1240665</v>
      </c>
      <c r="C1164" s="35" t="s">
        <v>1236</v>
      </c>
      <c r="D1164" s="47">
        <v>1039999.79</v>
      </c>
      <c r="F1164" s="20">
        <f t="shared" si="18"/>
        <v>1303415.94</v>
      </c>
      <c r="G1164" s="21">
        <v>0</v>
      </c>
      <c r="H1164" s="22">
        <v>300000</v>
      </c>
      <c r="I1164" s="23">
        <v>1003415.94</v>
      </c>
    </row>
    <row r="1165" spans="1:9" x14ac:dyDescent="0.25">
      <c r="A1165" s="24" t="s">
        <v>1225</v>
      </c>
      <c r="B1165" s="34">
        <v>1456547</v>
      </c>
      <c r="C1165" s="35" t="s">
        <v>1237</v>
      </c>
      <c r="D1165" s="47">
        <v>701268.75</v>
      </c>
      <c r="F1165" s="20">
        <f t="shared" si="18"/>
        <v>3169893.78</v>
      </c>
      <c r="G1165" s="21">
        <v>95189.52</v>
      </c>
      <c r="H1165" s="22">
        <v>3074704.26</v>
      </c>
      <c r="I1165" s="23">
        <v>0</v>
      </c>
    </row>
    <row r="1166" spans="1:9" x14ac:dyDescent="0.25">
      <c r="A1166" s="24" t="s">
        <v>1225</v>
      </c>
      <c r="B1166" s="34">
        <v>1351860</v>
      </c>
      <c r="C1166" s="24" t="s">
        <v>1238</v>
      </c>
      <c r="D1166" s="47">
        <v>58962.58</v>
      </c>
      <c r="F1166" s="20">
        <f t="shared" si="18"/>
        <v>160889.54</v>
      </c>
      <c r="G1166" s="21">
        <v>670</v>
      </c>
      <c r="H1166" s="22">
        <v>160219.54</v>
      </c>
      <c r="I1166" s="23">
        <v>0</v>
      </c>
    </row>
    <row r="1167" spans="1:9" x14ac:dyDescent="0.25">
      <c r="A1167" s="24" t="s">
        <v>1225</v>
      </c>
      <c r="B1167" s="34">
        <v>1450388</v>
      </c>
      <c r="C1167" s="24" t="s">
        <v>1239</v>
      </c>
      <c r="D1167" s="47">
        <v>12943.9</v>
      </c>
      <c r="F1167" s="20">
        <f t="shared" si="18"/>
        <v>60500</v>
      </c>
      <c r="G1167" s="21">
        <v>0</v>
      </c>
      <c r="H1167" s="22">
        <v>60500</v>
      </c>
      <c r="I1167" s="23">
        <v>0</v>
      </c>
    </row>
    <row r="1168" spans="1:9" x14ac:dyDescent="0.25">
      <c r="A1168" s="24" t="s">
        <v>1225</v>
      </c>
      <c r="B1168" s="34">
        <v>1447374</v>
      </c>
      <c r="C1168" s="186" t="s">
        <v>1240</v>
      </c>
      <c r="D1168" s="47">
        <v>594582.75</v>
      </c>
      <c r="F1168" s="20">
        <f t="shared" si="18"/>
        <v>358130</v>
      </c>
      <c r="G1168" s="21">
        <v>0</v>
      </c>
      <c r="H1168" s="22">
        <v>358130</v>
      </c>
      <c r="I1168" s="23">
        <v>0</v>
      </c>
    </row>
    <row r="1169" spans="1:9" x14ac:dyDescent="0.25">
      <c r="A1169" s="24" t="s">
        <v>1225</v>
      </c>
      <c r="B1169" s="34">
        <v>1445540</v>
      </c>
      <c r="C1169" s="24" t="s">
        <v>1241</v>
      </c>
      <c r="D1169" s="47">
        <v>51608.7</v>
      </c>
      <c r="F1169" s="20">
        <f t="shared" si="18"/>
        <v>113611.95</v>
      </c>
      <c r="G1169" s="21">
        <v>8610.76</v>
      </c>
      <c r="H1169" s="22">
        <v>105001.19</v>
      </c>
      <c r="I1169" s="23">
        <v>0</v>
      </c>
    </row>
    <row r="1170" spans="1:9" x14ac:dyDescent="0.25">
      <c r="A1170" s="24" t="s">
        <v>1225</v>
      </c>
      <c r="B1170" s="34">
        <v>1245870</v>
      </c>
      <c r="C1170" s="24" t="s">
        <v>1242</v>
      </c>
      <c r="D1170" s="47">
        <v>54459.86</v>
      </c>
      <c r="F1170" s="20">
        <f t="shared" si="18"/>
        <v>176441.2</v>
      </c>
      <c r="G1170" s="21">
        <v>0</v>
      </c>
      <c r="H1170" s="22">
        <v>176441.2</v>
      </c>
      <c r="I1170" s="23">
        <v>0</v>
      </c>
    </row>
    <row r="1171" spans="1:9" x14ac:dyDescent="0.25">
      <c r="A1171" s="24" t="s">
        <v>1225</v>
      </c>
      <c r="B1171" s="34">
        <v>1245842</v>
      </c>
      <c r="C1171" s="24" t="s">
        <v>1243</v>
      </c>
      <c r="D1171" s="47">
        <v>139605.95000000001</v>
      </c>
      <c r="F1171" s="20">
        <f t="shared" si="18"/>
        <v>1169041.94</v>
      </c>
      <c r="G1171" s="21">
        <v>0</v>
      </c>
      <c r="H1171" s="22">
        <v>1169041.94</v>
      </c>
      <c r="I1171" s="23">
        <v>0</v>
      </c>
    </row>
    <row r="1172" spans="1:9" x14ac:dyDescent="0.25">
      <c r="A1172" s="24" t="s">
        <v>1225</v>
      </c>
      <c r="B1172" s="34">
        <v>1352709</v>
      </c>
      <c r="C1172" s="24" t="s">
        <v>1244</v>
      </c>
      <c r="D1172" s="47">
        <v>4611.66</v>
      </c>
      <c r="F1172" s="20">
        <f t="shared" si="18"/>
        <v>122657.28</v>
      </c>
      <c r="G1172" s="21">
        <v>100063.96</v>
      </c>
      <c r="H1172" s="22">
        <v>22593.32</v>
      </c>
      <c r="I1172" s="23">
        <v>0</v>
      </c>
    </row>
    <row r="1173" spans="1:9" x14ac:dyDescent="0.25">
      <c r="A1173" s="24" t="s">
        <v>1225</v>
      </c>
      <c r="B1173" s="34">
        <v>1446545</v>
      </c>
      <c r="C1173" s="24" t="s">
        <v>1245</v>
      </c>
      <c r="D1173" s="187">
        <v>2951</v>
      </c>
      <c r="F1173" s="20">
        <f t="shared" si="18"/>
        <v>554520.53</v>
      </c>
      <c r="G1173" s="21">
        <v>11956</v>
      </c>
      <c r="H1173" s="22">
        <v>542564.53</v>
      </c>
      <c r="I1173" s="23">
        <v>0</v>
      </c>
    </row>
    <row r="1174" spans="1:9" x14ac:dyDescent="0.25">
      <c r="A1174" s="24" t="s">
        <v>1225</v>
      </c>
      <c r="B1174" s="34">
        <v>1445438</v>
      </c>
      <c r="C1174" s="24" t="s">
        <v>1246</v>
      </c>
      <c r="D1174" s="47">
        <v>327787.68</v>
      </c>
      <c r="F1174" s="20">
        <f t="shared" si="18"/>
        <v>1714632.83</v>
      </c>
      <c r="G1174" s="21">
        <v>0</v>
      </c>
      <c r="H1174" s="22">
        <v>1714632.83</v>
      </c>
      <c r="I1174" s="23">
        <v>0</v>
      </c>
    </row>
    <row r="1175" spans="1:9" x14ac:dyDescent="0.25">
      <c r="A1175" s="24" t="s">
        <v>1225</v>
      </c>
      <c r="B1175" s="34">
        <v>1351997</v>
      </c>
      <c r="C1175" s="24" t="s">
        <v>1247</v>
      </c>
      <c r="D1175" s="47">
        <v>42171.16</v>
      </c>
      <c r="F1175" s="20">
        <f t="shared" si="18"/>
        <v>754746.14999999991</v>
      </c>
      <c r="G1175" s="21">
        <v>0</v>
      </c>
      <c r="H1175" s="22">
        <v>754746.14999999991</v>
      </c>
      <c r="I1175" s="23">
        <v>0</v>
      </c>
    </row>
    <row r="1176" spans="1:9" x14ac:dyDescent="0.25">
      <c r="A1176" s="24" t="s">
        <v>1225</v>
      </c>
      <c r="B1176" s="34">
        <v>1353087</v>
      </c>
      <c r="C1176" s="24" t="s">
        <v>1248</v>
      </c>
      <c r="D1176" s="47">
        <v>52692.02</v>
      </c>
      <c r="F1176" s="20">
        <f t="shared" si="18"/>
        <v>486561.41</v>
      </c>
      <c r="G1176" s="21">
        <v>0</v>
      </c>
      <c r="H1176" s="22">
        <v>486561.41</v>
      </c>
      <c r="I1176" s="23">
        <v>0</v>
      </c>
    </row>
    <row r="1177" spans="1:9" x14ac:dyDescent="0.25">
      <c r="A1177" s="24" t="s">
        <v>1225</v>
      </c>
      <c r="B1177" s="34">
        <v>1443688</v>
      </c>
      <c r="C1177" s="24" t="s">
        <v>1249</v>
      </c>
      <c r="D1177" s="187">
        <v>83880</v>
      </c>
      <c r="F1177" s="20">
        <f t="shared" si="18"/>
        <v>300000</v>
      </c>
      <c r="G1177" s="21">
        <v>0</v>
      </c>
      <c r="H1177" s="22">
        <v>0</v>
      </c>
      <c r="I1177" s="23">
        <v>300000</v>
      </c>
    </row>
    <row r="1178" spans="1:9" x14ac:dyDescent="0.25">
      <c r="A1178" s="24" t="s">
        <v>1225</v>
      </c>
      <c r="B1178" s="34">
        <v>1245892</v>
      </c>
      <c r="C1178" s="24" t="s">
        <v>1250</v>
      </c>
      <c r="D1178" s="47">
        <v>3178874.22</v>
      </c>
      <c r="F1178" s="20">
        <f t="shared" si="18"/>
        <v>1467210</v>
      </c>
      <c r="G1178" s="21">
        <v>0</v>
      </c>
      <c r="H1178" s="22">
        <v>489070</v>
      </c>
      <c r="I1178" s="23">
        <v>978140</v>
      </c>
    </row>
    <row r="1179" spans="1:9" x14ac:dyDescent="0.25">
      <c r="A1179" s="24" t="s">
        <v>1225</v>
      </c>
      <c r="B1179" s="34">
        <v>1245936</v>
      </c>
      <c r="C1179" s="24" t="s">
        <v>1251</v>
      </c>
      <c r="D1179" s="47">
        <v>569250</v>
      </c>
      <c r="F1179" s="20">
        <f t="shared" si="18"/>
        <v>1450000</v>
      </c>
      <c r="G1179" s="21">
        <v>0</v>
      </c>
      <c r="H1179" s="22">
        <v>0</v>
      </c>
      <c r="I1179" s="23">
        <v>1450000</v>
      </c>
    </row>
    <row r="1180" spans="1:9" x14ac:dyDescent="0.25">
      <c r="A1180" s="24" t="s">
        <v>1225</v>
      </c>
      <c r="B1180" s="34">
        <v>1245897</v>
      </c>
      <c r="C1180" s="35" t="s">
        <v>1252</v>
      </c>
      <c r="D1180" s="29">
        <v>1801326</v>
      </c>
      <c r="F1180" s="20">
        <f t="shared" si="18"/>
        <v>807121.57000000007</v>
      </c>
      <c r="G1180" s="21">
        <v>48846.78</v>
      </c>
      <c r="H1180" s="22">
        <v>758274.79</v>
      </c>
      <c r="I1180" s="23">
        <v>0</v>
      </c>
    </row>
    <row r="1181" spans="1:9" x14ac:dyDescent="0.25">
      <c r="A1181" s="24" t="s">
        <v>1225</v>
      </c>
      <c r="B1181" s="34">
        <v>1244878</v>
      </c>
      <c r="C1181" s="24" t="s">
        <v>1253</v>
      </c>
      <c r="D1181" s="47">
        <v>18023.259999999998</v>
      </c>
      <c r="F1181" s="20">
        <f t="shared" si="18"/>
        <v>800000</v>
      </c>
      <c r="G1181" s="21">
        <v>0</v>
      </c>
      <c r="H1181" s="22">
        <v>800000</v>
      </c>
      <c r="I1181" s="23">
        <v>0</v>
      </c>
    </row>
    <row r="1182" spans="1:9" x14ac:dyDescent="0.25">
      <c r="A1182" s="24" t="s">
        <v>1225</v>
      </c>
      <c r="B1182" s="34">
        <v>1245942</v>
      </c>
      <c r="C1182" s="24" t="s">
        <v>1254</v>
      </c>
      <c r="D1182" s="47">
        <v>31850.32</v>
      </c>
      <c r="F1182" s="20">
        <f t="shared" si="18"/>
        <v>700000</v>
      </c>
      <c r="G1182" s="21">
        <v>0</v>
      </c>
      <c r="H1182" s="22">
        <v>0</v>
      </c>
      <c r="I1182" s="23">
        <v>700000</v>
      </c>
    </row>
    <row r="1183" spans="1:9" x14ac:dyDescent="0.25">
      <c r="A1183" s="24" t="s">
        <v>1225</v>
      </c>
      <c r="B1183" s="34">
        <v>1227911</v>
      </c>
      <c r="C1183" s="24" t="s">
        <v>1255</v>
      </c>
      <c r="D1183" s="47">
        <v>190791.15</v>
      </c>
      <c r="F1183" s="20">
        <f t="shared" si="18"/>
        <v>727300.61</v>
      </c>
      <c r="G1183" s="21">
        <v>0</v>
      </c>
      <c r="H1183" s="22">
        <v>727300.61</v>
      </c>
      <c r="I1183" s="23">
        <v>0</v>
      </c>
    </row>
    <row r="1184" spans="1:9" x14ac:dyDescent="0.25">
      <c r="A1184" s="24" t="s">
        <v>1225</v>
      </c>
      <c r="B1184" s="34">
        <v>1352729</v>
      </c>
      <c r="C1184" s="24" t="s">
        <v>1256</v>
      </c>
      <c r="D1184" s="47">
        <v>36688</v>
      </c>
      <c r="F1184" s="20">
        <f t="shared" si="18"/>
        <v>189527.21</v>
      </c>
      <c r="G1184" s="21">
        <v>0</v>
      </c>
      <c r="H1184" s="22">
        <v>189527.21</v>
      </c>
      <c r="I1184" s="23">
        <v>0</v>
      </c>
    </row>
    <row r="1185" spans="1:9" x14ac:dyDescent="0.25">
      <c r="A1185" s="24" t="s">
        <v>1225</v>
      </c>
      <c r="B1185" s="34">
        <v>1444055</v>
      </c>
      <c r="C1185" s="24" t="s">
        <v>1257</v>
      </c>
      <c r="D1185" s="47">
        <v>25625</v>
      </c>
      <c r="F1185" s="20">
        <f t="shared" si="18"/>
        <v>136057.94</v>
      </c>
      <c r="G1185" s="21">
        <v>0</v>
      </c>
      <c r="H1185" s="22">
        <v>136057.94</v>
      </c>
      <c r="I1185" s="23">
        <v>0</v>
      </c>
    </row>
    <row r="1186" spans="1:9" x14ac:dyDescent="0.25">
      <c r="A1186" s="24" t="s">
        <v>1225</v>
      </c>
      <c r="B1186" s="34">
        <v>1445627</v>
      </c>
      <c r="C1186" s="24" t="s">
        <v>1258</v>
      </c>
      <c r="D1186" s="47">
        <v>38117.68</v>
      </c>
      <c r="F1186" s="20">
        <f t="shared" si="18"/>
        <v>80000</v>
      </c>
      <c r="G1186" s="21">
        <v>0</v>
      </c>
      <c r="H1186" s="22">
        <v>0</v>
      </c>
      <c r="I1186" s="23">
        <v>80000</v>
      </c>
    </row>
    <row r="1187" spans="1:9" x14ac:dyDescent="0.25">
      <c r="A1187" s="24" t="s">
        <v>1225</v>
      </c>
      <c r="B1187" s="34">
        <v>1445649</v>
      </c>
      <c r="C1187" s="24" t="s">
        <v>1259</v>
      </c>
      <c r="D1187" s="47">
        <v>24802.6</v>
      </c>
      <c r="F1187" s="20">
        <f t="shared" si="18"/>
        <v>70000</v>
      </c>
      <c r="G1187" s="21">
        <v>0</v>
      </c>
      <c r="H1187" s="22">
        <v>0</v>
      </c>
      <c r="I1187" s="23">
        <v>70000</v>
      </c>
    </row>
    <row r="1188" spans="1:9" x14ac:dyDescent="0.25">
      <c r="A1188" s="24" t="s">
        <v>1225</v>
      </c>
      <c r="B1188" s="34">
        <v>1244525</v>
      </c>
      <c r="C1188" s="24" t="s">
        <v>1260</v>
      </c>
      <c r="D1188" s="47">
        <v>277616.09999999998</v>
      </c>
      <c r="F1188" s="20">
        <f t="shared" si="18"/>
        <v>485325.2</v>
      </c>
      <c r="G1188" s="21">
        <v>0</v>
      </c>
      <c r="H1188" s="22">
        <v>0</v>
      </c>
      <c r="I1188" s="23">
        <v>485325.2</v>
      </c>
    </row>
    <row r="1189" spans="1:9" x14ac:dyDescent="0.25">
      <c r="A1189" s="24" t="s">
        <v>1225</v>
      </c>
      <c r="B1189" s="34">
        <v>1227908</v>
      </c>
      <c r="C1189" s="24" t="s">
        <v>1261</v>
      </c>
      <c r="D1189" s="47">
        <v>2228936.5499999998</v>
      </c>
      <c r="F1189" s="20">
        <f t="shared" si="18"/>
        <v>2743673.3</v>
      </c>
      <c r="G1189" s="21">
        <v>0</v>
      </c>
      <c r="H1189" s="22">
        <v>2743673.3</v>
      </c>
      <c r="I1189" s="23">
        <v>0</v>
      </c>
    </row>
    <row r="1190" spans="1:9" x14ac:dyDescent="0.25">
      <c r="A1190" s="24" t="s">
        <v>1225</v>
      </c>
      <c r="B1190" s="34">
        <v>1239341</v>
      </c>
      <c r="C1190" s="24" t="s">
        <v>1262</v>
      </c>
      <c r="D1190" s="47">
        <v>43528.36</v>
      </c>
      <c r="F1190" s="20">
        <f t="shared" si="18"/>
        <v>599094.80000000005</v>
      </c>
      <c r="G1190" s="21">
        <v>0</v>
      </c>
      <c r="H1190" s="22">
        <v>599094.80000000005</v>
      </c>
      <c r="I1190" s="23">
        <v>0</v>
      </c>
    </row>
    <row r="1191" spans="1:9" x14ac:dyDescent="0.25">
      <c r="A1191" s="24" t="s">
        <v>1225</v>
      </c>
      <c r="B1191" s="34">
        <v>1443709</v>
      </c>
      <c r="C1191" s="24" t="s">
        <v>1263</v>
      </c>
      <c r="D1191" s="47">
        <v>28610.16</v>
      </c>
      <c r="F1191" s="20">
        <f t="shared" si="18"/>
        <v>258249.38</v>
      </c>
      <c r="G1191" s="21">
        <v>0</v>
      </c>
      <c r="H1191" s="22">
        <v>258249.38</v>
      </c>
      <c r="I1191" s="23">
        <v>0</v>
      </c>
    </row>
    <row r="1192" spans="1:9" x14ac:dyDescent="0.25">
      <c r="A1192" s="24" t="s">
        <v>1225</v>
      </c>
      <c r="B1192" s="34">
        <v>1244788</v>
      </c>
      <c r="C1192" s="24" t="s">
        <v>1264</v>
      </c>
      <c r="D1192" s="47">
        <v>259384.13</v>
      </c>
      <c r="F1192" s="20">
        <f t="shared" si="18"/>
        <v>499945.06</v>
      </c>
      <c r="G1192" s="21">
        <v>0</v>
      </c>
      <c r="H1192" s="22">
        <v>499945.06</v>
      </c>
      <c r="I1192" s="23">
        <v>0</v>
      </c>
    </row>
    <row r="1193" spans="1:9" x14ac:dyDescent="0.25">
      <c r="A1193" s="24" t="s">
        <v>1225</v>
      </c>
      <c r="B1193" s="34">
        <v>1351493</v>
      </c>
      <c r="C1193" s="24" t="s">
        <v>1265</v>
      </c>
      <c r="D1193" s="47">
        <v>60714.54</v>
      </c>
      <c r="F1193" s="20">
        <f t="shared" si="18"/>
        <v>112799.54</v>
      </c>
      <c r="G1193" s="21">
        <v>0</v>
      </c>
      <c r="H1193" s="22">
        <v>112799.54</v>
      </c>
      <c r="I1193" s="23">
        <v>0</v>
      </c>
    </row>
    <row r="1194" spans="1:9" x14ac:dyDescent="0.25">
      <c r="A1194" s="24" t="s">
        <v>1225</v>
      </c>
      <c r="B1194" s="34">
        <v>1447220</v>
      </c>
      <c r="C1194" s="24" t="s">
        <v>1266</v>
      </c>
      <c r="D1194" s="47">
        <v>23961.83</v>
      </c>
      <c r="F1194" s="20">
        <f t="shared" si="18"/>
        <v>300000</v>
      </c>
      <c r="G1194" s="21">
        <v>0</v>
      </c>
      <c r="H1194" s="22">
        <v>0</v>
      </c>
      <c r="I1194" s="23">
        <v>300000</v>
      </c>
    </row>
    <row r="1195" spans="1:9" x14ac:dyDescent="0.25">
      <c r="A1195" s="24" t="s">
        <v>1225</v>
      </c>
      <c r="B1195" s="34">
        <v>1245873</v>
      </c>
      <c r="C1195" s="24" t="s">
        <v>1267</v>
      </c>
      <c r="D1195" s="47">
        <v>157771.70000000001</v>
      </c>
      <c r="F1195" s="20">
        <f t="shared" si="18"/>
        <v>1977091.32</v>
      </c>
      <c r="G1195" s="21">
        <v>0</v>
      </c>
      <c r="H1195" s="22">
        <v>1977091.32</v>
      </c>
      <c r="I1195" s="23">
        <v>0</v>
      </c>
    </row>
    <row r="1196" spans="1:9" x14ac:dyDescent="0.25">
      <c r="A1196" s="24" t="s">
        <v>1225</v>
      </c>
      <c r="B1196" s="34">
        <v>1447261</v>
      </c>
      <c r="C1196" s="186" t="s">
        <v>1268</v>
      </c>
      <c r="D1196" s="47">
        <v>24861</v>
      </c>
      <c r="F1196" s="20">
        <f t="shared" si="18"/>
        <v>100000</v>
      </c>
      <c r="G1196" s="21">
        <v>0</v>
      </c>
      <c r="H1196" s="22">
        <v>0</v>
      </c>
      <c r="I1196" s="23">
        <v>100000</v>
      </c>
    </row>
    <row r="1197" spans="1:9" x14ac:dyDescent="0.25">
      <c r="A1197" s="24" t="s">
        <v>1225</v>
      </c>
      <c r="B1197" s="34">
        <v>1227918</v>
      </c>
      <c r="C1197" s="24" t="s">
        <v>1269</v>
      </c>
      <c r="D1197" s="47">
        <v>164559.67999999999</v>
      </c>
      <c r="F1197" s="20">
        <f t="shared" si="18"/>
        <v>3481542.52</v>
      </c>
      <c r="G1197" s="21">
        <v>0</v>
      </c>
      <c r="H1197" s="22">
        <v>3481542.52</v>
      </c>
      <c r="I1197" s="23">
        <v>0</v>
      </c>
    </row>
    <row r="1198" spans="1:9" x14ac:dyDescent="0.25">
      <c r="A1198" s="24" t="s">
        <v>1225</v>
      </c>
      <c r="B1198" s="34">
        <v>1244357</v>
      </c>
      <c r="C1198" s="24" t="s">
        <v>1270</v>
      </c>
      <c r="D1198" s="47">
        <v>389870.25</v>
      </c>
      <c r="F1198" s="20">
        <f t="shared" si="18"/>
        <v>1136301.97</v>
      </c>
      <c r="G1198" s="21">
        <v>5490</v>
      </c>
      <c r="H1198" s="22">
        <v>1130811.97</v>
      </c>
      <c r="I1198" s="23">
        <v>0</v>
      </c>
    </row>
    <row r="1199" spans="1:9" x14ac:dyDescent="0.25">
      <c r="A1199" s="24" t="s">
        <v>1225</v>
      </c>
      <c r="B1199" s="34">
        <v>1244677</v>
      </c>
      <c r="C1199" s="24" t="s">
        <v>1271</v>
      </c>
      <c r="D1199" s="47">
        <v>408.88</v>
      </c>
      <c r="F1199" s="20">
        <f t="shared" si="18"/>
        <v>893143.5</v>
      </c>
      <c r="G1199" s="21">
        <v>0</v>
      </c>
      <c r="H1199" s="22">
        <v>0</v>
      </c>
      <c r="I1199" s="23">
        <v>893143.5</v>
      </c>
    </row>
    <row r="1200" spans="1:9" x14ac:dyDescent="0.25">
      <c r="A1200" s="24" t="s">
        <v>1225</v>
      </c>
      <c r="B1200" s="34">
        <v>1244695</v>
      </c>
      <c r="C1200" s="24" t="s">
        <v>1272</v>
      </c>
      <c r="D1200" s="47">
        <v>33497.230000000003</v>
      </c>
      <c r="F1200" s="20">
        <f t="shared" si="18"/>
        <v>150000</v>
      </c>
      <c r="G1200" s="21">
        <v>0</v>
      </c>
      <c r="H1200" s="22">
        <v>0</v>
      </c>
      <c r="I1200" s="23">
        <v>150000</v>
      </c>
    </row>
    <row r="1201" spans="1:9" x14ac:dyDescent="0.25">
      <c r="A1201" s="24" t="s">
        <v>1225</v>
      </c>
      <c r="B1201" s="34">
        <v>1244850</v>
      </c>
      <c r="C1201" s="24" t="s">
        <v>1273</v>
      </c>
      <c r="D1201" s="47">
        <v>117002.61</v>
      </c>
      <c r="F1201" s="20">
        <f t="shared" si="18"/>
        <v>99654.1</v>
      </c>
      <c r="G1201" s="21">
        <v>0</v>
      </c>
      <c r="H1201" s="22">
        <v>0</v>
      </c>
      <c r="I1201" s="23">
        <v>99654.1</v>
      </c>
    </row>
    <row r="1202" spans="1:9" x14ac:dyDescent="0.25">
      <c r="A1202" s="24" t="s">
        <v>1225</v>
      </c>
      <c r="B1202" s="34">
        <v>1244108</v>
      </c>
      <c r="C1202" s="24" t="s">
        <v>1274</v>
      </c>
      <c r="D1202" s="47">
        <v>283255.82</v>
      </c>
      <c r="F1202" s="20">
        <f t="shared" si="18"/>
        <v>642962.09</v>
      </c>
      <c r="G1202" s="21">
        <v>0</v>
      </c>
      <c r="H1202" s="22">
        <v>642962.09</v>
      </c>
      <c r="I1202" s="23">
        <v>0</v>
      </c>
    </row>
    <row r="1203" spans="1:9" x14ac:dyDescent="0.25">
      <c r="A1203" s="24" t="s">
        <v>1225</v>
      </c>
      <c r="B1203" s="34">
        <v>1446543</v>
      </c>
      <c r="C1203" s="24" t="s">
        <v>1275</v>
      </c>
      <c r="D1203" s="47">
        <v>102136.06</v>
      </c>
      <c r="F1203" s="20">
        <f t="shared" si="18"/>
        <v>150000</v>
      </c>
      <c r="G1203" s="21">
        <v>0</v>
      </c>
      <c r="H1203" s="22">
        <v>0</v>
      </c>
      <c r="I1203" s="23">
        <v>150000</v>
      </c>
    </row>
    <row r="1204" spans="1:9" x14ac:dyDescent="0.25">
      <c r="A1204" s="24" t="s">
        <v>1225</v>
      </c>
      <c r="B1204" s="34">
        <v>1446635</v>
      </c>
      <c r="C1204" s="24" t="s">
        <v>1276</v>
      </c>
      <c r="D1204" s="47">
        <v>53742.51</v>
      </c>
      <c r="F1204" s="20">
        <f t="shared" si="18"/>
        <v>100000</v>
      </c>
      <c r="G1204" s="21">
        <v>0</v>
      </c>
      <c r="H1204" s="22">
        <v>100000</v>
      </c>
      <c r="I1204" s="23">
        <v>0</v>
      </c>
    </row>
    <row r="1205" spans="1:9" x14ac:dyDescent="0.25">
      <c r="A1205" s="24" t="s">
        <v>1225</v>
      </c>
      <c r="B1205" s="34">
        <v>1445346</v>
      </c>
      <c r="C1205" s="24" t="s">
        <v>1277</v>
      </c>
      <c r="D1205" s="47">
        <v>4765.63</v>
      </c>
      <c r="F1205" s="20">
        <f t="shared" si="18"/>
        <v>201213.86000000002</v>
      </c>
      <c r="G1205" s="21">
        <v>0</v>
      </c>
      <c r="H1205" s="22">
        <v>201213.86000000002</v>
      </c>
      <c r="I1205" s="23">
        <v>0</v>
      </c>
    </row>
    <row r="1206" spans="1:9" x14ac:dyDescent="0.25">
      <c r="A1206" s="24" t="s">
        <v>1225</v>
      </c>
      <c r="B1206" s="34">
        <v>1352866</v>
      </c>
      <c r="C1206" s="24" t="s">
        <v>1278</v>
      </c>
      <c r="D1206" s="47">
        <v>32600.92</v>
      </c>
      <c r="F1206" s="20">
        <f t="shared" si="18"/>
        <v>195852.05</v>
      </c>
      <c r="G1206" s="21">
        <v>0</v>
      </c>
      <c r="H1206" s="22">
        <v>195852.05</v>
      </c>
      <c r="I1206" s="23">
        <v>0</v>
      </c>
    </row>
    <row r="1207" spans="1:9" x14ac:dyDescent="0.25">
      <c r="A1207" s="24" t="s">
        <v>1225</v>
      </c>
      <c r="B1207" s="34">
        <v>1353050</v>
      </c>
      <c r="C1207" s="24" t="s">
        <v>1279</v>
      </c>
      <c r="D1207" s="47">
        <v>11957.66</v>
      </c>
      <c r="F1207" s="20">
        <f t="shared" si="18"/>
        <v>134405.21</v>
      </c>
      <c r="G1207" s="21">
        <v>0</v>
      </c>
      <c r="H1207" s="22">
        <v>134405.21</v>
      </c>
      <c r="I1207" s="23">
        <v>0</v>
      </c>
    </row>
    <row r="1208" spans="1:9" x14ac:dyDescent="0.25">
      <c r="A1208" s="24" t="s">
        <v>1225</v>
      </c>
      <c r="B1208" s="34">
        <v>1353069</v>
      </c>
      <c r="C1208" s="24" t="s">
        <v>1280</v>
      </c>
      <c r="D1208" s="47">
        <v>65940.320000000007</v>
      </c>
      <c r="F1208" s="20">
        <f t="shared" si="18"/>
        <v>99210.790000000008</v>
      </c>
      <c r="G1208" s="21">
        <v>0</v>
      </c>
      <c r="H1208" s="22">
        <v>99210.790000000008</v>
      </c>
      <c r="I1208" s="23">
        <v>0</v>
      </c>
    </row>
    <row r="1209" spans="1:9" x14ac:dyDescent="0.25">
      <c r="A1209" s="24" t="s">
        <v>1225</v>
      </c>
      <c r="B1209" s="34">
        <v>1443722</v>
      </c>
      <c r="C1209" s="24" t="s">
        <v>1281</v>
      </c>
      <c r="D1209" s="47">
        <v>18149.52</v>
      </c>
      <c r="F1209" s="20">
        <f t="shared" si="18"/>
        <v>487197.03</v>
      </c>
      <c r="G1209" s="21">
        <v>0</v>
      </c>
      <c r="H1209" s="22">
        <v>487197.03</v>
      </c>
      <c r="I1209" s="23">
        <v>0</v>
      </c>
    </row>
    <row r="1210" spans="1:9" x14ac:dyDescent="0.25">
      <c r="A1210" s="24" t="s">
        <v>1225</v>
      </c>
      <c r="B1210" s="34">
        <v>1245948</v>
      </c>
      <c r="C1210" s="24" t="s">
        <v>1282</v>
      </c>
      <c r="D1210" s="47">
        <v>131107.5</v>
      </c>
      <c r="F1210" s="20">
        <f t="shared" si="18"/>
        <v>300000</v>
      </c>
      <c r="G1210" s="21">
        <v>0</v>
      </c>
      <c r="H1210" s="22">
        <v>0</v>
      </c>
      <c r="I1210" s="23">
        <v>300000</v>
      </c>
    </row>
    <row r="1211" spans="1:9" x14ac:dyDescent="0.25">
      <c r="A1211" s="24" t="s">
        <v>1225</v>
      </c>
      <c r="B1211" s="34">
        <v>1244158</v>
      </c>
      <c r="C1211" s="24" t="s">
        <v>1283</v>
      </c>
      <c r="D1211" s="47">
        <v>44526.95</v>
      </c>
      <c r="F1211" s="20">
        <f t="shared" si="18"/>
        <v>802856.53999999992</v>
      </c>
      <c r="G1211" s="21">
        <v>5490</v>
      </c>
      <c r="H1211" s="22">
        <v>797366.53999999992</v>
      </c>
      <c r="I1211" s="23">
        <v>0</v>
      </c>
    </row>
    <row r="1212" spans="1:9" x14ac:dyDescent="0.25">
      <c r="A1212" s="24" t="s">
        <v>1225</v>
      </c>
      <c r="B1212" s="34">
        <v>1244766</v>
      </c>
      <c r="C1212" s="24" t="s">
        <v>1284</v>
      </c>
      <c r="D1212" s="47">
        <v>789.36</v>
      </c>
      <c r="F1212" s="20">
        <f t="shared" si="18"/>
        <v>100000</v>
      </c>
      <c r="G1212" s="21">
        <v>0</v>
      </c>
      <c r="H1212" s="22">
        <v>0</v>
      </c>
      <c r="I1212" s="23">
        <v>100000</v>
      </c>
    </row>
    <row r="1213" spans="1:9" x14ac:dyDescent="0.25">
      <c r="A1213" s="24" t="s">
        <v>1225</v>
      </c>
      <c r="B1213" s="31">
        <v>1456555</v>
      </c>
      <c r="C1213" s="31" t="s">
        <v>1285</v>
      </c>
      <c r="D1213" s="188">
        <v>62085.75</v>
      </c>
      <c r="E1213" s="31"/>
      <c r="F1213" s="20">
        <f t="shared" si="18"/>
        <v>500000</v>
      </c>
      <c r="G1213" s="21">
        <v>0</v>
      </c>
      <c r="H1213" s="22">
        <v>500000</v>
      </c>
      <c r="I1213" s="23">
        <v>0</v>
      </c>
    </row>
    <row r="1214" spans="1:9" x14ac:dyDescent="0.25">
      <c r="A1214" s="24" t="s">
        <v>1225</v>
      </c>
      <c r="B1214" s="31">
        <v>1450712</v>
      </c>
      <c r="C1214" s="31" t="s">
        <v>1286</v>
      </c>
      <c r="D1214" s="188">
        <v>41194.14</v>
      </c>
      <c r="E1214" s="31"/>
      <c r="F1214" s="20">
        <f t="shared" si="18"/>
        <v>300000</v>
      </c>
      <c r="G1214" s="21">
        <v>0</v>
      </c>
      <c r="H1214" s="22">
        <v>0</v>
      </c>
      <c r="I1214" s="23">
        <v>300000</v>
      </c>
    </row>
    <row r="1215" spans="1:9" x14ac:dyDescent="0.25">
      <c r="A1215" s="24" t="s">
        <v>1225</v>
      </c>
      <c r="B1215" s="31">
        <v>1230142</v>
      </c>
      <c r="C1215" s="31" t="s">
        <v>1287</v>
      </c>
      <c r="D1215" s="188">
        <v>134647.85999999999</v>
      </c>
      <c r="E1215" s="31"/>
      <c r="F1215" s="20">
        <f t="shared" si="18"/>
        <v>300000</v>
      </c>
      <c r="G1215" s="21">
        <v>0</v>
      </c>
      <c r="H1215" s="22">
        <v>0</v>
      </c>
      <c r="I1215" s="23">
        <v>300000</v>
      </c>
    </row>
    <row r="1216" spans="1:9" x14ac:dyDescent="0.25">
      <c r="A1216" s="24" t="s">
        <v>1225</v>
      </c>
      <c r="B1216" s="31">
        <v>1241327</v>
      </c>
      <c r="C1216" s="31" t="s">
        <v>1288</v>
      </c>
      <c r="D1216" s="188">
        <v>18237.88</v>
      </c>
      <c r="E1216" s="31"/>
      <c r="F1216" s="20">
        <f t="shared" si="18"/>
        <v>600000</v>
      </c>
      <c r="G1216" s="21">
        <v>0</v>
      </c>
      <c r="H1216" s="22">
        <v>600000</v>
      </c>
      <c r="I1216" s="23">
        <v>0</v>
      </c>
    </row>
    <row r="1217" spans="1:9" x14ac:dyDescent="0.25">
      <c r="A1217" s="24" t="s">
        <v>1225</v>
      </c>
      <c r="B1217" s="31">
        <v>1245891</v>
      </c>
      <c r="C1217" s="31" t="s">
        <v>1289</v>
      </c>
      <c r="D1217" s="188">
        <v>961032.57</v>
      </c>
      <c r="E1217" s="31"/>
      <c r="F1217" s="20">
        <f t="shared" si="18"/>
        <v>400000</v>
      </c>
      <c r="G1217" s="21">
        <v>0</v>
      </c>
      <c r="H1217" s="22">
        <v>0</v>
      </c>
      <c r="I1217" s="23">
        <v>400000</v>
      </c>
    </row>
    <row r="1218" spans="1:9" x14ac:dyDescent="0.25">
      <c r="A1218" s="24" t="s">
        <v>1225</v>
      </c>
      <c r="B1218" s="34" t="s">
        <v>1290</v>
      </c>
      <c r="C1218" s="31" t="s">
        <v>1291</v>
      </c>
      <c r="D1218" s="29">
        <v>610438.5</v>
      </c>
      <c r="E1218" s="31"/>
      <c r="F1218" s="20">
        <f t="shared" si="18"/>
        <v>400000</v>
      </c>
      <c r="G1218" s="21">
        <v>0</v>
      </c>
      <c r="H1218" s="22">
        <v>400000</v>
      </c>
      <c r="I1218" s="23">
        <v>0</v>
      </c>
    </row>
    <row r="1219" spans="1:9" x14ac:dyDescent="0.25">
      <c r="A1219" s="24" t="s">
        <v>1225</v>
      </c>
      <c r="B1219" s="34" t="s">
        <v>1292</v>
      </c>
      <c r="C1219" s="44" t="s">
        <v>1228</v>
      </c>
      <c r="D1219" s="29">
        <v>6000022.8600000003</v>
      </c>
      <c r="E1219" s="189"/>
      <c r="F1219" s="20">
        <f t="shared" si="18"/>
        <v>6054986.1500000004</v>
      </c>
      <c r="G1219" s="21">
        <v>0</v>
      </c>
      <c r="H1219" s="22">
        <v>2054986.15</v>
      </c>
      <c r="I1219" s="23">
        <v>4000000</v>
      </c>
    </row>
    <row r="1220" spans="1:9" x14ac:dyDescent="0.25">
      <c r="A1220" s="24" t="s">
        <v>1225</v>
      </c>
      <c r="B1220" s="34" t="s">
        <v>1293</v>
      </c>
      <c r="C1220" s="24" t="s">
        <v>1265</v>
      </c>
      <c r="D1220" s="47">
        <v>60714.54</v>
      </c>
      <c r="E1220" s="189"/>
      <c r="F1220" s="20">
        <f t="shared" si="18"/>
        <v>1200000</v>
      </c>
      <c r="G1220" s="21">
        <v>0</v>
      </c>
      <c r="H1220" s="22">
        <v>0</v>
      </c>
      <c r="I1220" s="23">
        <v>1200000</v>
      </c>
    </row>
    <row r="1221" spans="1:9" x14ac:dyDescent="0.25">
      <c r="A1221" s="24" t="s">
        <v>1225</v>
      </c>
      <c r="B1221" s="190">
        <v>1456464</v>
      </c>
      <c r="C1221" s="31" t="s">
        <v>1294</v>
      </c>
      <c r="D1221" s="188">
        <v>58972.5</v>
      </c>
      <c r="E1221" s="31"/>
      <c r="F1221" s="20">
        <f t="shared" si="18"/>
        <v>300000</v>
      </c>
      <c r="G1221" s="21">
        <v>0</v>
      </c>
      <c r="H1221" s="22">
        <v>0</v>
      </c>
      <c r="I1221" s="23">
        <v>300000</v>
      </c>
    </row>
    <row r="1222" spans="1:9" x14ac:dyDescent="0.25">
      <c r="A1222" s="24" t="s">
        <v>1225</v>
      </c>
      <c r="B1222" s="34">
        <f>B1221+1</f>
        <v>1456465</v>
      </c>
      <c r="C1222" s="24" t="s">
        <v>1267</v>
      </c>
      <c r="D1222" s="47">
        <v>157771.70000000001</v>
      </c>
      <c r="E1222" s="189"/>
      <c r="F1222" s="20">
        <f t="shared" si="18"/>
        <v>350000</v>
      </c>
      <c r="G1222" s="21">
        <v>0</v>
      </c>
      <c r="H1222" s="22">
        <v>0</v>
      </c>
      <c r="I1222" s="23">
        <v>350000</v>
      </c>
    </row>
    <row r="1223" spans="1:9" x14ac:dyDescent="0.25">
      <c r="F1223" s="20"/>
      <c r="G1223" s="21"/>
      <c r="H1223" s="22"/>
      <c r="I1223" s="23"/>
    </row>
    <row r="1224" spans="1:9" x14ac:dyDescent="0.25">
      <c r="A1224" s="24" t="s">
        <v>1295</v>
      </c>
      <c r="B1224" s="36">
        <v>1446356</v>
      </c>
      <c r="C1224" s="28" t="s">
        <v>1296</v>
      </c>
      <c r="D1224" s="29">
        <v>7648.23</v>
      </c>
      <c r="F1224" s="20">
        <f t="shared" ref="F1224:F1287" si="19">G1224+H1224+I1224</f>
        <v>197837.88</v>
      </c>
      <c r="G1224" s="21">
        <v>161052.92000000001</v>
      </c>
      <c r="H1224" s="22">
        <v>36784.959999999999</v>
      </c>
      <c r="I1224" s="23">
        <v>0</v>
      </c>
    </row>
    <row r="1225" spans="1:9" x14ac:dyDescent="0.25">
      <c r="A1225" s="24" t="s">
        <v>1295</v>
      </c>
      <c r="B1225" s="36">
        <v>1447242</v>
      </c>
      <c r="C1225" s="28" t="s">
        <v>1297</v>
      </c>
      <c r="D1225" s="29">
        <v>41750.9</v>
      </c>
      <c r="F1225" s="20">
        <f t="shared" si="19"/>
        <v>809521.57</v>
      </c>
      <c r="G1225" s="21">
        <v>665547.59</v>
      </c>
      <c r="H1225" s="22">
        <v>143973.98000000001</v>
      </c>
      <c r="I1225" s="23">
        <v>0</v>
      </c>
    </row>
    <row r="1226" spans="1:9" x14ac:dyDescent="0.25">
      <c r="A1226" s="24" t="s">
        <v>1295</v>
      </c>
      <c r="B1226" s="36">
        <v>1447117</v>
      </c>
      <c r="C1226" s="28" t="s">
        <v>1298</v>
      </c>
      <c r="D1226" s="29">
        <v>11023.77</v>
      </c>
      <c r="F1226" s="20">
        <f t="shared" si="19"/>
        <v>363358.82</v>
      </c>
      <c r="G1226" s="21">
        <v>240225.45</v>
      </c>
      <c r="H1226" s="22">
        <v>123133.37</v>
      </c>
      <c r="I1226" s="23">
        <v>0</v>
      </c>
    </row>
    <row r="1227" spans="1:9" x14ac:dyDescent="0.25">
      <c r="A1227" s="24" t="s">
        <v>1295</v>
      </c>
      <c r="B1227" s="25">
        <v>1450599</v>
      </c>
      <c r="C1227" s="26" t="s">
        <v>1299</v>
      </c>
      <c r="D1227" s="27">
        <v>10604.17</v>
      </c>
      <c r="F1227" s="20">
        <f t="shared" si="19"/>
        <v>442782.23</v>
      </c>
      <c r="G1227" s="21">
        <v>33977</v>
      </c>
      <c r="H1227" s="22">
        <v>408805.23</v>
      </c>
      <c r="I1227" s="23">
        <v>0</v>
      </c>
    </row>
    <row r="1228" spans="1:9" x14ac:dyDescent="0.25">
      <c r="A1228" s="24" t="s">
        <v>1295</v>
      </c>
      <c r="B1228" s="25">
        <v>1455929</v>
      </c>
      <c r="C1228" s="26" t="s">
        <v>1300</v>
      </c>
      <c r="D1228" s="27">
        <v>5105.3500000000004</v>
      </c>
      <c r="F1228" s="20">
        <f t="shared" si="19"/>
        <v>90423.89</v>
      </c>
      <c r="G1228" s="21">
        <v>21423.89</v>
      </c>
      <c r="H1228" s="22">
        <v>69000</v>
      </c>
      <c r="I1228" s="23">
        <v>0</v>
      </c>
    </row>
    <row r="1229" spans="1:9" x14ac:dyDescent="0.25">
      <c r="A1229" s="24" t="s">
        <v>1295</v>
      </c>
      <c r="B1229" s="25">
        <v>1446913</v>
      </c>
      <c r="C1229" s="26" t="s">
        <v>1301</v>
      </c>
      <c r="D1229" s="27">
        <v>39714.65</v>
      </c>
      <c r="F1229" s="20">
        <f t="shared" si="19"/>
        <v>201590</v>
      </c>
      <c r="G1229" s="21">
        <v>11590</v>
      </c>
      <c r="H1229" s="22">
        <v>190000</v>
      </c>
      <c r="I1229" s="23">
        <v>0</v>
      </c>
    </row>
    <row r="1230" spans="1:9" x14ac:dyDescent="0.25">
      <c r="A1230" s="24" t="s">
        <v>1295</v>
      </c>
      <c r="B1230" s="25">
        <v>1446946</v>
      </c>
      <c r="C1230" s="26" t="s">
        <v>1302</v>
      </c>
      <c r="D1230" s="27">
        <v>95778.35</v>
      </c>
      <c r="F1230" s="20">
        <f t="shared" si="19"/>
        <v>328609</v>
      </c>
      <c r="G1230" s="21">
        <v>28609</v>
      </c>
      <c r="H1230" s="22">
        <v>0</v>
      </c>
      <c r="I1230" s="23">
        <v>300000</v>
      </c>
    </row>
    <row r="1231" spans="1:9" x14ac:dyDescent="0.25">
      <c r="A1231" s="24" t="s">
        <v>1295</v>
      </c>
      <c r="B1231" s="25">
        <v>1446992</v>
      </c>
      <c r="C1231" s="26" t="s">
        <v>1303</v>
      </c>
      <c r="D1231" s="27">
        <v>95778.35</v>
      </c>
      <c r="F1231" s="20">
        <f t="shared" si="19"/>
        <v>219518</v>
      </c>
      <c r="G1231" s="21">
        <v>14518</v>
      </c>
      <c r="H1231" s="22">
        <v>0</v>
      </c>
      <c r="I1231" s="23">
        <v>205000</v>
      </c>
    </row>
    <row r="1232" spans="1:9" x14ac:dyDescent="0.25">
      <c r="A1232" s="24" t="s">
        <v>1295</v>
      </c>
      <c r="B1232" s="25">
        <v>1447165</v>
      </c>
      <c r="C1232" s="26" t="s">
        <v>1304</v>
      </c>
      <c r="D1232" s="27">
        <v>980032.07</v>
      </c>
      <c r="F1232" s="20">
        <f t="shared" si="19"/>
        <v>980440</v>
      </c>
      <c r="G1232" s="21">
        <v>2440</v>
      </c>
      <c r="H1232" s="22">
        <v>0</v>
      </c>
      <c r="I1232" s="23">
        <v>978000</v>
      </c>
    </row>
    <row r="1233" spans="1:9" x14ac:dyDescent="0.25">
      <c r="A1233" s="24" t="s">
        <v>1295</v>
      </c>
      <c r="B1233" s="191">
        <v>1351757</v>
      </c>
      <c r="C1233" s="192" t="s">
        <v>1305</v>
      </c>
      <c r="D1233" s="193">
        <v>127464</v>
      </c>
      <c r="F1233" s="20">
        <f t="shared" si="19"/>
        <v>1500000</v>
      </c>
      <c r="G1233" s="21">
        <v>0</v>
      </c>
      <c r="H1233" s="22">
        <v>0</v>
      </c>
      <c r="I1233" s="23">
        <v>1500000</v>
      </c>
    </row>
    <row r="1234" spans="1:9" x14ac:dyDescent="0.25">
      <c r="A1234" s="24" t="s">
        <v>1295</v>
      </c>
      <c r="B1234" s="191">
        <v>1445715</v>
      </c>
      <c r="C1234" s="192" t="s">
        <v>1306</v>
      </c>
      <c r="D1234" s="193">
        <v>14924.1</v>
      </c>
      <c r="F1234" s="20">
        <f t="shared" si="19"/>
        <v>222000</v>
      </c>
      <c r="G1234" s="21">
        <v>0</v>
      </c>
      <c r="H1234" s="22">
        <v>0</v>
      </c>
      <c r="I1234" s="23">
        <v>222000</v>
      </c>
    </row>
    <row r="1235" spans="1:9" x14ac:dyDescent="0.25">
      <c r="A1235" s="24" t="s">
        <v>1295</v>
      </c>
      <c r="B1235" s="191">
        <v>1450595</v>
      </c>
      <c r="C1235" s="192" t="s">
        <v>1307</v>
      </c>
      <c r="D1235" s="193">
        <v>11081.35</v>
      </c>
      <c r="F1235" s="20">
        <f t="shared" si="19"/>
        <v>42000</v>
      </c>
      <c r="G1235" s="21">
        <v>0</v>
      </c>
      <c r="H1235" s="22">
        <v>42000</v>
      </c>
      <c r="I1235" s="23">
        <v>0</v>
      </c>
    </row>
    <row r="1236" spans="1:9" x14ac:dyDescent="0.25">
      <c r="A1236" s="24" t="s">
        <v>1295</v>
      </c>
      <c r="B1236" s="191">
        <v>1447292</v>
      </c>
      <c r="C1236" s="192" t="s">
        <v>1308</v>
      </c>
      <c r="D1236" s="193">
        <v>14783.9</v>
      </c>
      <c r="F1236" s="20">
        <f t="shared" si="19"/>
        <v>60000</v>
      </c>
      <c r="G1236" s="21">
        <v>0</v>
      </c>
      <c r="H1236" s="22">
        <v>10000</v>
      </c>
      <c r="I1236" s="23">
        <v>50000</v>
      </c>
    </row>
    <row r="1237" spans="1:9" x14ac:dyDescent="0.25">
      <c r="A1237" s="24" t="s">
        <v>1295</v>
      </c>
      <c r="B1237" s="191">
        <v>1447076</v>
      </c>
      <c r="C1237" s="192" t="s">
        <v>1309</v>
      </c>
      <c r="D1237" s="193">
        <v>10275</v>
      </c>
      <c r="F1237" s="20">
        <f t="shared" si="19"/>
        <v>200000</v>
      </c>
      <c r="G1237" s="21">
        <v>0</v>
      </c>
      <c r="H1237" s="22">
        <v>12000</v>
      </c>
      <c r="I1237" s="23">
        <v>188000</v>
      </c>
    </row>
    <row r="1238" spans="1:9" x14ac:dyDescent="0.25">
      <c r="A1238" s="24" t="s">
        <v>1295</v>
      </c>
      <c r="B1238" s="191">
        <v>1447275</v>
      </c>
      <c r="C1238" s="192" t="s">
        <v>1310</v>
      </c>
      <c r="D1238" s="193">
        <v>20882.939999999999</v>
      </c>
      <c r="F1238" s="20">
        <f t="shared" si="19"/>
        <v>60000</v>
      </c>
      <c r="G1238" s="21">
        <v>0</v>
      </c>
      <c r="H1238" s="22">
        <v>10000</v>
      </c>
      <c r="I1238" s="23">
        <v>50000</v>
      </c>
    </row>
    <row r="1239" spans="1:9" x14ac:dyDescent="0.25">
      <c r="F1239" s="20"/>
      <c r="G1239" s="21"/>
      <c r="H1239" s="22"/>
      <c r="I1239" s="23"/>
    </row>
    <row r="1240" spans="1:9" x14ac:dyDescent="0.25">
      <c r="A1240" s="24" t="s">
        <v>1311</v>
      </c>
      <c r="B1240" s="24">
        <v>1237793</v>
      </c>
      <c r="C1240" s="28" t="s">
        <v>1312</v>
      </c>
      <c r="D1240" s="29">
        <v>4166.1899999999996</v>
      </c>
      <c r="F1240" s="20">
        <f t="shared" si="19"/>
        <v>10431</v>
      </c>
      <c r="G1240" s="21">
        <v>0</v>
      </c>
      <c r="H1240" s="22">
        <v>10431</v>
      </c>
      <c r="I1240" s="23">
        <v>0</v>
      </c>
    </row>
    <row r="1241" spans="1:9" x14ac:dyDescent="0.25">
      <c r="A1241" s="24" t="s">
        <v>1311</v>
      </c>
      <c r="B1241" s="24">
        <v>1351354</v>
      </c>
      <c r="C1241" s="28" t="s">
        <v>1313</v>
      </c>
      <c r="D1241" s="29">
        <v>1445.87</v>
      </c>
      <c r="F1241" s="20">
        <f t="shared" si="19"/>
        <v>10149.549999999999</v>
      </c>
      <c r="G1241" s="21">
        <v>0</v>
      </c>
      <c r="H1241" s="22">
        <v>10149.549999999999</v>
      </c>
      <c r="I1241" s="23">
        <v>0</v>
      </c>
    </row>
    <row r="1242" spans="1:9" x14ac:dyDescent="0.25">
      <c r="A1242" s="24" t="s">
        <v>1311</v>
      </c>
      <c r="B1242" s="24">
        <v>1241527</v>
      </c>
      <c r="C1242" s="28" t="s">
        <v>1314</v>
      </c>
      <c r="D1242" s="29">
        <v>1109.3399999999999</v>
      </c>
      <c r="F1242" s="20">
        <f t="shared" si="19"/>
        <v>7692.1</v>
      </c>
      <c r="G1242" s="21">
        <v>0</v>
      </c>
      <c r="H1242" s="22">
        <v>7692.1</v>
      </c>
      <c r="I1242" s="23">
        <v>0</v>
      </c>
    </row>
    <row r="1243" spans="1:9" x14ac:dyDescent="0.25">
      <c r="A1243" s="24" t="s">
        <v>1311</v>
      </c>
      <c r="B1243" s="24">
        <v>1238985</v>
      </c>
      <c r="C1243" s="28" t="s">
        <v>1315</v>
      </c>
      <c r="D1243" s="29">
        <v>4521.9399999999996</v>
      </c>
      <c r="F1243" s="20">
        <f t="shared" si="19"/>
        <v>2463.42</v>
      </c>
      <c r="G1243" s="21">
        <v>0</v>
      </c>
      <c r="H1243" s="22">
        <v>2463.42</v>
      </c>
      <c r="I1243" s="23">
        <v>0</v>
      </c>
    </row>
    <row r="1244" spans="1:9" x14ac:dyDescent="0.25">
      <c r="A1244" s="24" t="s">
        <v>1311</v>
      </c>
      <c r="B1244" s="24">
        <v>1237898</v>
      </c>
      <c r="C1244" s="28" t="s">
        <v>1316</v>
      </c>
      <c r="D1244" s="29">
        <v>3518.94</v>
      </c>
      <c r="F1244" s="20">
        <f t="shared" si="19"/>
        <v>36343.82</v>
      </c>
      <c r="G1244" s="21">
        <v>0</v>
      </c>
      <c r="H1244" s="22">
        <v>36343.82</v>
      </c>
      <c r="I1244" s="23">
        <v>0</v>
      </c>
    </row>
    <row r="1245" spans="1:9" x14ac:dyDescent="0.25">
      <c r="A1245" s="24" t="s">
        <v>1311</v>
      </c>
      <c r="B1245" s="24">
        <v>1238750</v>
      </c>
      <c r="C1245" s="28" t="s">
        <v>1317</v>
      </c>
      <c r="D1245" s="29">
        <v>4370.3900000000003</v>
      </c>
      <c r="F1245" s="20">
        <f t="shared" si="19"/>
        <v>70000</v>
      </c>
      <c r="G1245" s="21">
        <v>0</v>
      </c>
      <c r="H1245" s="22">
        <v>70000</v>
      </c>
      <c r="I1245" s="23">
        <v>0</v>
      </c>
    </row>
    <row r="1246" spans="1:9" x14ac:dyDescent="0.25">
      <c r="A1246" s="24" t="s">
        <v>1311</v>
      </c>
      <c r="B1246" s="24">
        <v>1246672</v>
      </c>
      <c r="C1246" s="28" t="s">
        <v>1318</v>
      </c>
      <c r="D1246" s="29">
        <v>1072.98</v>
      </c>
      <c r="F1246" s="20">
        <f t="shared" si="19"/>
        <v>100000</v>
      </c>
      <c r="G1246" s="21">
        <v>0</v>
      </c>
      <c r="H1246" s="22">
        <v>0</v>
      </c>
      <c r="I1246" s="23">
        <v>100000</v>
      </c>
    </row>
    <row r="1247" spans="1:9" x14ac:dyDescent="0.25">
      <c r="A1247" s="24" t="s">
        <v>1311</v>
      </c>
      <c r="B1247" s="24">
        <v>1237728</v>
      </c>
      <c r="C1247" s="28" t="s">
        <v>1319</v>
      </c>
      <c r="D1247" s="29">
        <v>2720.63</v>
      </c>
      <c r="F1247" s="20">
        <f t="shared" si="19"/>
        <v>17005.599999999999</v>
      </c>
      <c r="G1247" s="21">
        <v>0</v>
      </c>
      <c r="H1247" s="22">
        <v>0</v>
      </c>
      <c r="I1247" s="23">
        <v>17005.599999999999</v>
      </c>
    </row>
    <row r="1248" spans="1:9" x14ac:dyDescent="0.25">
      <c r="A1248" s="24" t="s">
        <v>1311</v>
      </c>
      <c r="B1248" s="24">
        <v>1246425</v>
      </c>
      <c r="C1248" s="28" t="s">
        <v>1320</v>
      </c>
      <c r="D1248" s="29">
        <v>1762.98</v>
      </c>
      <c r="F1248" s="20">
        <f t="shared" si="19"/>
        <v>10000</v>
      </c>
      <c r="G1248" s="21">
        <v>0</v>
      </c>
      <c r="H1248" s="22">
        <v>0</v>
      </c>
      <c r="I1248" s="23">
        <v>10000</v>
      </c>
    </row>
    <row r="1249" spans="1:9" x14ac:dyDescent="0.25">
      <c r="A1249" s="24" t="s">
        <v>1311</v>
      </c>
      <c r="B1249" s="24">
        <v>1246557</v>
      </c>
      <c r="C1249" s="28" t="s">
        <v>1321</v>
      </c>
      <c r="D1249" s="29">
        <v>569.71</v>
      </c>
      <c r="F1249" s="20">
        <f t="shared" si="19"/>
        <v>10000</v>
      </c>
      <c r="G1249" s="21">
        <v>0</v>
      </c>
      <c r="H1249" s="22">
        <v>0</v>
      </c>
      <c r="I1249" s="23">
        <v>10000</v>
      </c>
    </row>
    <row r="1250" spans="1:9" x14ac:dyDescent="0.25">
      <c r="A1250" s="24" t="s">
        <v>1311</v>
      </c>
      <c r="B1250" s="24">
        <v>1243222</v>
      </c>
      <c r="C1250" s="28" t="s">
        <v>1322</v>
      </c>
      <c r="D1250" s="29">
        <v>1564.89</v>
      </c>
      <c r="F1250" s="20">
        <f t="shared" si="19"/>
        <v>40000</v>
      </c>
      <c r="G1250" s="21">
        <v>0</v>
      </c>
      <c r="H1250" s="22">
        <v>0</v>
      </c>
      <c r="I1250" s="23">
        <v>40000</v>
      </c>
    </row>
    <row r="1251" spans="1:9" x14ac:dyDescent="0.25">
      <c r="A1251" s="24" t="s">
        <v>1311</v>
      </c>
      <c r="B1251" s="24">
        <v>1243306</v>
      </c>
      <c r="C1251" s="28" t="s">
        <v>1323</v>
      </c>
      <c r="D1251" s="29">
        <v>1580.98</v>
      </c>
      <c r="F1251" s="20">
        <f t="shared" si="19"/>
        <v>40000</v>
      </c>
      <c r="G1251" s="21">
        <v>0</v>
      </c>
      <c r="H1251" s="22">
        <v>0</v>
      </c>
      <c r="I1251" s="23">
        <v>40000</v>
      </c>
    </row>
    <row r="1252" spans="1:9" x14ac:dyDescent="0.25">
      <c r="A1252" s="24" t="s">
        <v>1311</v>
      </c>
      <c r="B1252" s="24">
        <v>1246261</v>
      </c>
      <c r="C1252" s="28" t="s">
        <v>1324</v>
      </c>
      <c r="D1252" s="29">
        <v>7567.56</v>
      </c>
      <c r="F1252" s="20">
        <f t="shared" si="19"/>
        <v>189798.52</v>
      </c>
      <c r="G1252" s="21">
        <v>0</v>
      </c>
      <c r="H1252" s="22">
        <v>0</v>
      </c>
      <c r="I1252" s="23">
        <v>189798.52</v>
      </c>
    </row>
    <row r="1253" spans="1:9" x14ac:dyDescent="0.25">
      <c r="A1253" s="24" t="s">
        <v>1311</v>
      </c>
      <c r="B1253" s="24">
        <v>1239067</v>
      </c>
      <c r="C1253" s="24" t="s">
        <v>1325</v>
      </c>
      <c r="D1253" s="29">
        <v>23923.1</v>
      </c>
      <c r="F1253" s="20">
        <f t="shared" si="19"/>
        <v>50000</v>
      </c>
      <c r="G1253" s="21">
        <v>0</v>
      </c>
      <c r="H1253" s="22">
        <v>0</v>
      </c>
      <c r="I1253" s="23">
        <v>50000</v>
      </c>
    </row>
    <row r="1254" spans="1:9" x14ac:dyDescent="0.25">
      <c r="A1254" s="24" t="s">
        <v>1311</v>
      </c>
      <c r="B1254" s="24">
        <v>1239159</v>
      </c>
      <c r="C1254" s="24" t="s">
        <v>1326</v>
      </c>
      <c r="D1254" s="29">
        <v>904.36</v>
      </c>
      <c r="F1254" s="20">
        <f t="shared" si="19"/>
        <v>19000</v>
      </c>
      <c r="G1254" s="21">
        <v>0</v>
      </c>
      <c r="H1254" s="22">
        <v>0</v>
      </c>
      <c r="I1254" s="23">
        <v>19000</v>
      </c>
    </row>
    <row r="1255" spans="1:9" x14ac:dyDescent="0.25">
      <c r="F1255" s="20"/>
      <c r="G1255" s="21"/>
      <c r="H1255" s="22"/>
      <c r="I1255" s="23"/>
    </row>
    <row r="1256" spans="1:9" x14ac:dyDescent="0.25">
      <c r="A1256" s="24" t="s">
        <v>1327</v>
      </c>
      <c r="B1256" s="24">
        <v>1229053</v>
      </c>
      <c r="C1256" s="28" t="s">
        <v>1328</v>
      </c>
      <c r="D1256" s="29">
        <v>85142.73</v>
      </c>
      <c r="F1256" s="20">
        <f t="shared" si="19"/>
        <v>104446.13</v>
      </c>
      <c r="G1256" s="21">
        <v>25446.13</v>
      </c>
      <c r="H1256" s="22">
        <v>79000</v>
      </c>
      <c r="I1256" s="23">
        <v>0</v>
      </c>
    </row>
    <row r="1257" spans="1:9" x14ac:dyDescent="0.25">
      <c r="A1257" s="24" t="s">
        <v>1327</v>
      </c>
      <c r="B1257" s="24">
        <v>1228762</v>
      </c>
      <c r="C1257" s="28" t="s">
        <v>1329</v>
      </c>
      <c r="D1257" s="29">
        <v>8303.4</v>
      </c>
      <c r="F1257" s="20">
        <f t="shared" si="19"/>
        <v>49000</v>
      </c>
      <c r="G1257" s="21">
        <v>0</v>
      </c>
      <c r="H1257" s="22">
        <v>0</v>
      </c>
      <c r="I1257" s="23">
        <v>49000</v>
      </c>
    </row>
    <row r="1258" spans="1:9" x14ac:dyDescent="0.25">
      <c r="F1258" s="20"/>
      <c r="G1258" s="21"/>
      <c r="H1258" s="22"/>
      <c r="I1258" s="23"/>
    </row>
    <row r="1259" spans="1:9" x14ac:dyDescent="0.25">
      <c r="A1259" s="24" t="s">
        <v>1330</v>
      </c>
      <c r="B1259" s="34">
        <v>1456311</v>
      </c>
      <c r="C1259" s="44" t="s">
        <v>1331</v>
      </c>
      <c r="D1259" s="29">
        <v>18591.5</v>
      </c>
      <c r="F1259" s="20">
        <f t="shared" si="19"/>
        <v>90000</v>
      </c>
      <c r="G1259" s="21">
        <v>0</v>
      </c>
      <c r="H1259" s="22">
        <v>90000</v>
      </c>
      <c r="I1259" s="23">
        <v>0</v>
      </c>
    </row>
    <row r="1260" spans="1:9" x14ac:dyDescent="0.25">
      <c r="A1260" s="24" t="s">
        <v>1330</v>
      </c>
      <c r="B1260" s="34">
        <v>1456312</v>
      </c>
      <c r="C1260" s="44" t="s">
        <v>1332</v>
      </c>
      <c r="D1260" s="29">
        <v>20608</v>
      </c>
      <c r="F1260" s="20">
        <f t="shared" si="19"/>
        <v>90000</v>
      </c>
      <c r="G1260" s="21">
        <v>0</v>
      </c>
      <c r="H1260" s="22">
        <v>90000</v>
      </c>
      <c r="I1260" s="23">
        <v>0</v>
      </c>
    </row>
    <row r="1261" spans="1:9" x14ac:dyDescent="0.25">
      <c r="A1261" s="24" t="s">
        <v>1330</v>
      </c>
      <c r="B1261" s="34">
        <v>1229670</v>
      </c>
      <c r="C1261" s="44" t="s">
        <v>1333</v>
      </c>
      <c r="D1261" s="29">
        <v>16801.34</v>
      </c>
      <c r="F1261" s="20">
        <f t="shared" si="19"/>
        <v>550000</v>
      </c>
      <c r="G1261" s="21">
        <v>0</v>
      </c>
      <c r="H1261" s="22">
        <v>0</v>
      </c>
      <c r="I1261" s="23">
        <v>550000</v>
      </c>
    </row>
    <row r="1262" spans="1:9" x14ac:dyDescent="0.25">
      <c r="F1262" s="20"/>
      <c r="G1262" s="21"/>
      <c r="H1262" s="22"/>
      <c r="I1262" s="23"/>
    </row>
    <row r="1263" spans="1:9" ht="21" customHeight="1" x14ac:dyDescent="0.25">
      <c r="A1263" s="47" t="s">
        <v>1334</v>
      </c>
      <c r="B1263" s="34">
        <v>1444784</v>
      </c>
      <c r="C1263" s="44" t="s">
        <v>1335</v>
      </c>
      <c r="D1263" s="194">
        <v>1322237.46</v>
      </c>
      <c r="F1263" s="20">
        <f t="shared" si="19"/>
        <v>1337230.49</v>
      </c>
      <c r="G1263" s="21">
        <v>1075650.32</v>
      </c>
      <c r="H1263" s="22">
        <v>261580.17</v>
      </c>
      <c r="I1263" s="23">
        <v>0</v>
      </c>
    </row>
    <row r="1264" spans="1:9" ht="21" customHeight="1" x14ac:dyDescent="0.25">
      <c r="A1264" s="47" t="s">
        <v>1334</v>
      </c>
      <c r="B1264" s="34">
        <v>1238278</v>
      </c>
      <c r="C1264" s="44" t="s">
        <v>1336</v>
      </c>
      <c r="D1264" s="194">
        <f>87119.34+3007.5</f>
        <v>90126.84</v>
      </c>
      <c r="F1264" s="20">
        <f t="shared" si="19"/>
        <v>1400722.4</v>
      </c>
      <c r="G1264" s="21">
        <v>610</v>
      </c>
      <c r="H1264" s="22">
        <v>67612.399999999994</v>
      </c>
      <c r="I1264" s="23">
        <v>1332500</v>
      </c>
    </row>
    <row r="1265" spans="1:9" s="198" customFormat="1" ht="21" customHeight="1" x14ac:dyDescent="0.25">
      <c r="A1265" s="195" t="s">
        <v>1334</v>
      </c>
      <c r="B1265" s="56">
        <v>1238278</v>
      </c>
      <c r="C1265" s="196" t="s">
        <v>1337</v>
      </c>
      <c r="D1265" s="197">
        <v>87119.34</v>
      </c>
      <c r="F1265" s="20">
        <f t="shared" si="19"/>
        <v>136470</v>
      </c>
      <c r="G1265" s="21">
        <v>10309</v>
      </c>
      <c r="H1265" s="22">
        <v>126161</v>
      </c>
      <c r="I1265" s="23">
        <v>0</v>
      </c>
    </row>
    <row r="1266" spans="1:9" ht="21" customHeight="1" x14ac:dyDescent="0.25">
      <c r="A1266" s="47" t="s">
        <v>1334</v>
      </c>
      <c r="B1266" s="34">
        <v>1444731</v>
      </c>
      <c r="C1266" s="44" t="s">
        <v>1338</v>
      </c>
      <c r="D1266" s="194">
        <f>815696.92+845.9+15950.52</f>
        <v>832493.34000000008</v>
      </c>
      <c r="F1266" s="20">
        <f t="shared" si="19"/>
        <v>1097173.78</v>
      </c>
      <c r="G1266" s="21">
        <v>878.4</v>
      </c>
      <c r="H1266" s="22">
        <v>626954.80000000005</v>
      </c>
      <c r="I1266" s="23">
        <v>469340.57999999996</v>
      </c>
    </row>
    <row r="1267" spans="1:9" ht="21" customHeight="1" x14ac:dyDescent="0.25">
      <c r="A1267" s="47" t="s">
        <v>1334</v>
      </c>
      <c r="B1267" s="34">
        <v>1445120</v>
      </c>
      <c r="C1267" s="44" t="s">
        <v>1339</v>
      </c>
      <c r="D1267" s="194">
        <v>401460.62</v>
      </c>
      <c r="F1267" s="20">
        <f t="shared" si="19"/>
        <v>679172.75</v>
      </c>
      <c r="G1267" s="21">
        <v>48556.13</v>
      </c>
      <c r="H1267" s="22">
        <v>630616.62</v>
      </c>
      <c r="I1267" s="23">
        <v>0</v>
      </c>
    </row>
    <row r="1268" spans="1:9" ht="21" customHeight="1" x14ac:dyDescent="0.25">
      <c r="A1268" s="47" t="s">
        <v>1334</v>
      </c>
      <c r="B1268" s="34">
        <v>1230921</v>
      </c>
      <c r="C1268" s="44" t="s">
        <v>1340</v>
      </c>
      <c r="D1268" s="194">
        <v>2850.82</v>
      </c>
      <c r="F1268" s="20">
        <f t="shared" si="19"/>
        <v>95278.82</v>
      </c>
      <c r="G1268" s="21">
        <v>20932.27</v>
      </c>
      <c r="H1268" s="22">
        <v>74346.55</v>
      </c>
      <c r="I1268" s="23">
        <v>0</v>
      </c>
    </row>
    <row r="1269" spans="1:9" ht="21" customHeight="1" x14ac:dyDescent="0.25">
      <c r="A1269" s="47" t="s">
        <v>1334</v>
      </c>
      <c r="B1269" s="34">
        <v>1226104</v>
      </c>
      <c r="C1269" s="44" t="s">
        <v>1341</v>
      </c>
      <c r="D1269" s="194">
        <v>13796.11</v>
      </c>
      <c r="F1269" s="20">
        <f t="shared" si="19"/>
        <v>602124.86</v>
      </c>
      <c r="G1269" s="21">
        <v>30360.92</v>
      </c>
      <c r="H1269" s="22">
        <v>0</v>
      </c>
      <c r="I1269" s="23">
        <v>571763.93999999994</v>
      </c>
    </row>
    <row r="1270" spans="1:9" ht="20.100000000000001" customHeight="1" x14ac:dyDescent="0.25">
      <c r="A1270" s="47" t="s">
        <v>1334</v>
      </c>
      <c r="B1270" s="34">
        <v>1450431</v>
      </c>
      <c r="C1270" s="44" t="s">
        <v>1342</v>
      </c>
      <c r="D1270" s="194">
        <v>3264</v>
      </c>
      <c r="F1270" s="20">
        <f t="shared" si="19"/>
        <v>91984.33</v>
      </c>
      <c r="G1270" s="21">
        <v>23454.01</v>
      </c>
      <c r="H1270" s="22">
        <v>68530.320000000007</v>
      </c>
      <c r="I1270" s="23">
        <v>0</v>
      </c>
    </row>
    <row r="1271" spans="1:9" ht="21" customHeight="1" x14ac:dyDescent="0.25">
      <c r="A1271" s="47" t="s">
        <v>1334</v>
      </c>
      <c r="B1271" s="34">
        <v>1450436</v>
      </c>
      <c r="C1271" s="44" t="s">
        <v>1343</v>
      </c>
      <c r="D1271" s="194">
        <v>10880</v>
      </c>
      <c r="F1271" s="20">
        <f t="shared" si="19"/>
        <v>197358.44</v>
      </c>
      <c r="G1271" s="21">
        <v>49282.6</v>
      </c>
      <c r="H1271" s="22">
        <v>148075.84</v>
      </c>
      <c r="I1271" s="23">
        <v>0</v>
      </c>
    </row>
    <row r="1272" spans="1:9" ht="21" customHeight="1" x14ac:dyDescent="0.25">
      <c r="A1272" s="47" t="s">
        <v>1334</v>
      </c>
      <c r="B1272" s="34">
        <v>1450433</v>
      </c>
      <c r="C1272" s="44" t="s">
        <v>1344</v>
      </c>
      <c r="D1272" s="194">
        <v>2176</v>
      </c>
      <c r="F1272" s="20">
        <f t="shared" si="19"/>
        <v>158120.01999999999</v>
      </c>
      <c r="G1272" s="21">
        <v>23799.119999999999</v>
      </c>
      <c r="H1272" s="22">
        <v>134320.9</v>
      </c>
      <c r="I1272" s="23">
        <v>0</v>
      </c>
    </row>
    <row r="1273" spans="1:9" ht="21" customHeight="1" x14ac:dyDescent="0.25">
      <c r="A1273" s="47" t="s">
        <v>1334</v>
      </c>
      <c r="B1273" s="34">
        <v>1443904</v>
      </c>
      <c r="C1273" s="44" t="s">
        <v>1345</v>
      </c>
      <c r="D1273" s="194">
        <v>1165096.53</v>
      </c>
      <c r="F1273" s="20">
        <f t="shared" si="19"/>
        <v>2265399.61</v>
      </c>
      <c r="G1273" s="21">
        <v>965038.32</v>
      </c>
      <c r="H1273" s="22">
        <v>1300361.29</v>
      </c>
      <c r="I1273" s="23">
        <v>0</v>
      </c>
    </row>
    <row r="1274" spans="1:9" ht="21" customHeight="1" x14ac:dyDescent="0.25">
      <c r="A1274" s="47" t="s">
        <v>1334</v>
      </c>
      <c r="B1274" s="34">
        <v>1443983</v>
      </c>
      <c r="C1274" s="44" t="s">
        <v>1346</v>
      </c>
      <c r="D1274" s="135">
        <v>1121745.6299999999</v>
      </c>
      <c r="F1274" s="20">
        <f t="shared" si="19"/>
        <v>3150164.2</v>
      </c>
      <c r="G1274" s="21">
        <v>0</v>
      </c>
      <c r="H1274" s="22">
        <v>75164.2</v>
      </c>
      <c r="I1274" s="23">
        <v>3075000</v>
      </c>
    </row>
    <row r="1275" spans="1:9" ht="21" customHeight="1" x14ac:dyDescent="0.25">
      <c r="A1275" s="47" t="s">
        <v>1334</v>
      </c>
      <c r="B1275" s="34">
        <v>1444760</v>
      </c>
      <c r="C1275" s="44" t="s">
        <v>1347</v>
      </c>
      <c r="D1275" s="135">
        <v>1548430.05</v>
      </c>
      <c r="F1275" s="20">
        <f t="shared" si="19"/>
        <v>1883422.04</v>
      </c>
      <c r="G1275" s="21">
        <v>132944.84</v>
      </c>
      <c r="H1275" s="22">
        <v>1750477.2</v>
      </c>
      <c r="I1275" s="23">
        <v>0</v>
      </c>
    </row>
    <row r="1276" spans="1:9" ht="21" customHeight="1" x14ac:dyDescent="0.25">
      <c r="A1276" s="47" t="s">
        <v>1334</v>
      </c>
      <c r="B1276" s="34">
        <v>1445615</v>
      </c>
      <c r="C1276" s="44" t="s">
        <v>1348</v>
      </c>
      <c r="D1276" s="194">
        <v>89633.68</v>
      </c>
      <c r="F1276" s="20">
        <f t="shared" si="19"/>
        <v>1719111.77</v>
      </c>
      <c r="G1276" s="21">
        <v>92003.37</v>
      </c>
      <c r="H1276" s="22">
        <v>27108.400000000001</v>
      </c>
      <c r="I1276" s="23">
        <v>1600000</v>
      </c>
    </row>
    <row r="1277" spans="1:9" ht="21" customHeight="1" x14ac:dyDescent="0.25">
      <c r="A1277" s="47" t="s">
        <v>1334</v>
      </c>
      <c r="B1277" s="34">
        <v>1444090</v>
      </c>
      <c r="C1277" s="44" t="s">
        <v>1349</v>
      </c>
      <c r="D1277" s="194">
        <v>285120.44</v>
      </c>
      <c r="F1277" s="20">
        <f t="shared" si="19"/>
        <v>1515616.7</v>
      </c>
      <c r="G1277" s="21">
        <v>215616.7</v>
      </c>
      <c r="H1277" s="22">
        <v>300000</v>
      </c>
      <c r="I1277" s="23">
        <v>1000000</v>
      </c>
    </row>
    <row r="1278" spans="1:9" ht="21" customHeight="1" x14ac:dyDescent="0.25">
      <c r="A1278" s="47" t="s">
        <v>1334</v>
      </c>
      <c r="B1278" s="34">
        <v>1444090</v>
      </c>
      <c r="C1278" s="44" t="s">
        <v>1350</v>
      </c>
      <c r="D1278" s="194">
        <v>285120.44</v>
      </c>
      <c r="F1278" s="20">
        <f t="shared" si="19"/>
        <v>4310892.5999999996</v>
      </c>
      <c r="G1278" s="21">
        <v>269534.59999999998</v>
      </c>
      <c r="H1278" s="22">
        <v>341358</v>
      </c>
      <c r="I1278" s="23">
        <v>3700000</v>
      </c>
    </row>
    <row r="1279" spans="1:9" ht="21" customHeight="1" x14ac:dyDescent="0.25">
      <c r="A1279" s="47" t="s">
        <v>1334</v>
      </c>
      <c r="B1279" s="34">
        <v>1443957</v>
      </c>
      <c r="C1279" s="44" t="s">
        <v>1351</v>
      </c>
      <c r="D1279" s="194">
        <v>618408.74</v>
      </c>
      <c r="F1279" s="20">
        <f t="shared" si="19"/>
        <v>1353242.35</v>
      </c>
      <c r="G1279" s="21">
        <v>309786.57</v>
      </c>
      <c r="H1279" s="22">
        <v>1043455.78</v>
      </c>
      <c r="I1279" s="23">
        <v>0</v>
      </c>
    </row>
    <row r="1280" spans="1:9" ht="21" customHeight="1" x14ac:dyDescent="0.25">
      <c r="A1280" s="47" t="s">
        <v>1334</v>
      </c>
      <c r="B1280" s="34">
        <v>1445581</v>
      </c>
      <c r="C1280" s="44" t="s">
        <v>1352</v>
      </c>
      <c r="D1280" s="194">
        <v>2064.38</v>
      </c>
      <c r="F1280" s="20">
        <f t="shared" si="19"/>
        <v>727816</v>
      </c>
      <c r="G1280" s="21">
        <v>0</v>
      </c>
      <c r="H1280" s="22">
        <v>127816</v>
      </c>
      <c r="I1280" s="23">
        <v>600000</v>
      </c>
    </row>
    <row r="1281" spans="1:16" ht="21" customHeight="1" x14ac:dyDescent="0.25">
      <c r="A1281" s="47" t="s">
        <v>1334</v>
      </c>
      <c r="B1281" s="34">
        <v>1445654</v>
      </c>
      <c r="C1281" s="44" t="s">
        <v>1353</v>
      </c>
      <c r="D1281" s="194">
        <v>6311.16</v>
      </c>
      <c r="F1281" s="20">
        <f t="shared" si="19"/>
        <v>536778</v>
      </c>
      <c r="G1281" s="21">
        <v>0</v>
      </c>
      <c r="H1281" s="22">
        <v>268389</v>
      </c>
      <c r="I1281" s="23">
        <v>268389</v>
      </c>
    </row>
    <row r="1282" spans="1:16" s="199" customFormat="1" ht="21" customHeight="1" x14ac:dyDescent="0.25">
      <c r="A1282" s="47" t="s">
        <v>1334</v>
      </c>
      <c r="B1282" s="34">
        <v>1445395</v>
      </c>
      <c r="C1282" s="44" t="s">
        <v>1354</v>
      </c>
      <c r="D1282" s="194">
        <v>12116.92</v>
      </c>
      <c r="E1282"/>
      <c r="F1282" s="20">
        <f t="shared" si="19"/>
        <v>729743.89</v>
      </c>
      <c r="G1282" s="21">
        <v>0</v>
      </c>
      <c r="H1282" s="22">
        <v>729743.89</v>
      </c>
      <c r="I1282" s="23">
        <v>0</v>
      </c>
      <c r="J1282"/>
      <c r="K1282"/>
      <c r="L1282"/>
      <c r="M1282"/>
      <c r="N1282"/>
      <c r="O1282"/>
      <c r="P1282"/>
    </row>
    <row r="1283" spans="1:16" ht="21" customHeight="1" x14ac:dyDescent="0.25">
      <c r="A1283" s="47" t="s">
        <v>1334</v>
      </c>
      <c r="B1283" s="34">
        <v>1444067</v>
      </c>
      <c r="C1283" s="44" t="s">
        <v>1355</v>
      </c>
      <c r="D1283" s="194">
        <v>440184.46</v>
      </c>
      <c r="F1283" s="20">
        <f t="shared" si="19"/>
        <v>1000000</v>
      </c>
      <c r="G1283" s="21">
        <v>0</v>
      </c>
      <c r="H1283" s="22">
        <v>0</v>
      </c>
      <c r="I1283" s="23">
        <v>1000000</v>
      </c>
    </row>
    <row r="1284" spans="1:16" ht="21" customHeight="1" x14ac:dyDescent="0.25">
      <c r="A1284" s="47" t="s">
        <v>1334</v>
      </c>
      <c r="B1284" s="34">
        <v>1447404</v>
      </c>
      <c r="C1284" s="44" t="s">
        <v>1356</v>
      </c>
      <c r="D1284" s="194">
        <v>63250</v>
      </c>
      <c r="F1284" s="20">
        <f t="shared" si="19"/>
        <v>272625.46999999997</v>
      </c>
      <c r="G1284" s="21">
        <v>37088</v>
      </c>
      <c r="H1284" s="22">
        <v>235537.47</v>
      </c>
      <c r="I1284" s="23">
        <v>0</v>
      </c>
    </row>
    <row r="1285" spans="1:16" ht="21" customHeight="1" x14ac:dyDescent="0.25">
      <c r="A1285" s="47" t="s">
        <v>1334</v>
      </c>
      <c r="B1285" s="34">
        <v>1445594</v>
      </c>
      <c r="C1285" s="44" t="s">
        <v>1357</v>
      </c>
      <c r="D1285" s="194">
        <v>8081.1</v>
      </c>
      <c r="F1285" s="20">
        <f t="shared" si="19"/>
        <v>1248360.25</v>
      </c>
      <c r="G1285" s="21">
        <v>682557.93</v>
      </c>
      <c r="H1285" s="22">
        <v>565802.31999999995</v>
      </c>
      <c r="I1285" s="23">
        <v>0</v>
      </c>
    </row>
    <row r="1286" spans="1:16" ht="21" customHeight="1" x14ac:dyDescent="0.25">
      <c r="A1286" s="47" t="s">
        <v>1334</v>
      </c>
      <c r="B1286" s="34">
        <v>1447381</v>
      </c>
      <c r="C1286" s="28" t="s">
        <v>1358</v>
      </c>
      <c r="D1286" s="194">
        <v>63250</v>
      </c>
      <c r="F1286" s="20">
        <f t="shared" si="19"/>
        <v>235624</v>
      </c>
      <c r="G1286" s="21">
        <v>35624</v>
      </c>
      <c r="H1286" s="22">
        <v>200000</v>
      </c>
      <c r="I1286" s="23">
        <v>0</v>
      </c>
    </row>
    <row r="1287" spans="1:16" ht="21" customHeight="1" x14ac:dyDescent="0.25">
      <c r="A1287" s="47" t="s">
        <v>1334</v>
      </c>
      <c r="B1287" s="34">
        <v>1443847</v>
      </c>
      <c r="C1287" s="44" t="s">
        <v>1359</v>
      </c>
      <c r="D1287" s="194">
        <v>555015.56000000006</v>
      </c>
      <c r="F1287" s="20">
        <f t="shared" si="19"/>
        <v>2000000</v>
      </c>
      <c r="G1287" s="21">
        <v>0</v>
      </c>
      <c r="H1287" s="22">
        <v>2000000</v>
      </c>
      <c r="I1287" s="23">
        <v>0</v>
      </c>
    </row>
    <row r="1288" spans="1:16" ht="21" customHeight="1" x14ac:dyDescent="0.25">
      <c r="A1288" s="47" t="s">
        <v>1334</v>
      </c>
      <c r="B1288" s="34">
        <v>1444797</v>
      </c>
      <c r="C1288" s="44" t="s">
        <v>1360</v>
      </c>
      <c r="D1288" s="194">
        <v>8586.92</v>
      </c>
      <c r="F1288" s="20">
        <f t="shared" ref="F1288:F1351" si="20">G1288+H1288+I1288</f>
        <v>445842.56</v>
      </c>
      <c r="G1288" s="21">
        <v>45842.559999999998</v>
      </c>
      <c r="H1288" s="22">
        <v>400000</v>
      </c>
      <c r="I1288" s="23">
        <v>0</v>
      </c>
    </row>
    <row r="1289" spans="1:16" ht="21" customHeight="1" x14ac:dyDescent="0.25">
      <c r="A1289" s="47" t="s">
        <v>1334</v>
      </c>
      <c r="B1289" s="34">
        <v>1444327</v>
      </c>
      <c r="C1289" s="44" t="s">
        <v>1361</v>
      </c>
      <c r="D1289" s="194">
        <v>165081.28</v>
      </c>
      <c r="F1289" s="20">
        <f t="shared" si="20"/>
        <v>200000</v>
      </c>
      <c r="G1289" s="21">
        <v>0</v>
      </c>
      <c r="H1289" s="22">
        <v>200000</v>
      </c>
      <c r="I1289" s="23">
        <v>0</v>
      </c>
    </row>
    <row r="1290" spans="1:16" ht="21" customHeight="1" x14ac:dyDescent="0.25">
      <c r="A1290" s="47" t="s">
        <v>1334</v>
      </c>
      <c r="B1290" s="34">
        <v>1445433</v>
      </c>
      <c r="C1290" s="44" t="s">
        <v>1362</v>
      </c>
      <c r="D1290" s="194">
        <v>28668.28</v>
      </c>
      <c r="F1290" s="20">
        <f t="shared" si="20"/>
        <v>830060.8</v>
      </c>
      <c r="G1290" s="21">
        <v>0</v>
      </c>
      <c r="H1290" s="22">
        <v>30060.799999999999</v>
      </c>
      <c r="I1290" s="23">
        <v>800000</v>
      </c>
    </row>
    <row r="1291" spans="1:16" ht="24.75" customHeight="1" x14ac:dyDescent="0.25">
      <c r="A1291" s="47" t="s">
        <v>1334</v>
      </c>
      <c r="B1291" s="34">
        <v>1238252</v>
      </c>
      <c r="C1291" s="66" t="s">
        <v>1363</v>
      </c>
      <c r="D1291" s="194">
        <f>49289.4+10827</f>
        <v>60116.4</v>
      </c>
      <c r="F1291" s="20">
        <f t="shared" si="20"/>
        <v>240771.83</v>
      </c>
      <c r="G1291" s="21">
        <v>228566.52</v>
      </c>
      <c r="H1291" s="22">
        <v>12205.31</v>
      </c>
      <c r="I1291" s="23">
        <v>0</v>
      </c>
    </row>
    <row r="1292" spans="1:16" ht="21" customHeight="1" x14ac:dyDescent="0.25">
      <c r="A1292" s="47" t="s">
        <v>1334</v>
      </c>
      <c r="B1292" s="34">
        <v>1238293</v>
      </c>
      <c r="C1292" s="66" t="s">
        <v>1364</v>
      </c>
      <c r="D1292" s="123" t="s">
        <v>1365</v>
      </c>
      <c r="F1292" s="20">
        <f t="shared" si="20"/>
        <v>495368.89</v>
      </c>
      <c r="G1292" s="21">
        <v>131869.85999999999</v>
      </c>
      <c r="H1292" s="22">
        <v>363499.03</v>
      </c>
      <c r="I1292" s="23">
        <v>0</v>
      </c>
    </row>
    <row r="1293" spans="1:16" ht="21" customHeight="1" x14ac:dyDescent="0.25">
      <c r="A1293" s="47" t="s">
        <v>1334</v>
      </c>
      <c r="B1293" s="34">
        <v>1237344</v>
      </c>
      <c r="C1293" s="44" t="s">
        <v>1366</v>
      </c>
      <c r="D1293" s="194">
        <v>7248.36</v>
      </c>
      <c r="F1293" s="20">
        <f t="shared" si="20"/>
        <v>240000</v>
      </c>
      <c r="G1293" s="21">
        <v>0</v>
      </c>
      <c r="H1293" s="22">
        <v>30000</v>
      </c>
      <c r="I1293" s="23">
        <v>210000</v>
      </c>
    </row>
    <row r="1294" spans="1:16" ht="21" customHeight="1" x14ac:dyDescent="0.25">
      <c r="A1294" s="47" t="s">
        <v>1334</v>
      </c>
      <c r="B1294" s="34">
        <v>1446672</v>
      </c>
      <c r="C1294" s="44" t="s">
        <v>1367</v>
      </c>
      <c r="D1294" s="135">
        <v>13784.16</v>
      </c>
      <c r="F1294" s="20">
        <f t="shared" si="20"/>
        <v>700000</v>
      </c>
      <c r="G1294" s="21">
        <v>0</v>
      </c>
      <c r="H1294" s="22">
        <v>700000</v>
      </c>
      <c r="I1294" s="23">
        <v>0</v>
      </c>
    </row>
    <row r="1295" spans="1:16" ht="21" customHeight="1" x14ac:dyDescent="0.25">
      <c r="A1295" s="47" t="s">
        <v>1334</v>
      </c>
      <c r="B1295" s="34">
        <v>1240699</v>
      </c>
      <c r="C1295" s="44" t="s">
        <v>1368</v>
      </c>
      <c r="D1295" s="135">
        <v>1006358.34</v>
      </c>
      <c r="F1295" s="20">
        <f t="shared" si="20"/>
        <v>3000000</v>
      </c>
      <c r="G1295" s="21">
        <v>0</v>
      </c>
      <c r="H1295" s="22">
        <v>1000000</v>
      </c>
      <c r="I1295" s="23">
        <v>2000000</v>
      </c>
    </row>
    <row r="1296" spans="1:16" ht="21" customHeight="1" x14ac:dyDescent="0.25">
      <c r="A1296" s="47" t="s">
        <v>1334</v>
      </c>
      <c r="B1296" s="34">
        <v>1443785</v>
      </c>
      <c r="C1296" s="44" t="s">
        <v>1369</v>
      </c>
      <c r="D1296" s="135">
        <v>703624.54</v>
      </c>
      <c r="F1296" s="20">
        <f t="shared" si="20"/>
        <v>513964</v>
      </c>
      <c r="G1296" s="21">
        <v>0</v>
      </c>
      <c r="H1296" s="22">
        <v>513964</v>
      </c>
      <c r="I1296" s="23">
        <v>0</v>
      </c>
    </row>
    <row r="1297" spans="1:16" ht="21" customHeight="1" x14ac:dyDescent="0.25">
      <c r="A1297" s="47" t="s">
        <v>1334</v>
      </c>
      <c r="B1297" s="34" t="s">
        <v>1370</v>
      </c>
      <c r="C1297" s="44" t="s">
        <v>1371</v>
      </c>
      <c r="D1297" s="135">
        <v>1121745.6299999999</v>
      </c>
      <c r="F1297" s="20">
        <f t="shared" si="20"/>
        <v>3048787.8</v>
      </c>
      <c r="G1297" s="21">
        <v>0</v>
      </c>
      <c r="H1297" s="22">
        <v>548787.80000000005</v>
      </c>
      <c r="I1297" s="23">
        <v>2500000</v>
      </c>
    </row>
    <row r="1298" spans="1:16" s="199" customFormat="1" ht="21" customHeight="1" x14ac:dyDescent="0.25">
      <c r="A1298" s="47" t="s">
        <v>1334</v>
      </c>
      <c r="B1298" s="34">
        <v>1444163</v>
      </c>
      <c r="C1298" s="44" t="s">
        <v>1372</v>
      </c>
      <c r="D1298" s="135">
        <v>254459.28</v>
      </c>
      <c r="E1298"/>
      <c r="F1298" s="20">
        <f t="shared" si="20"/>
        <v>1203986.82</v>
      </c>
      <c r="G1298" s="21">
        <v>0</v>
      </c>
      <c r="H1298" s="22">
        <v>1203986.82</v>
      </c>
      <c r="I1298" s="23">
        <v>0</v>
      </c>
      <c r="J1298"/>
      <c r="K1298"/>
      <c r="L1298"/>
      <c r="M1298"/>
      <c r="N1298"/>
      <c r="O1298"/>
      <c r="P1298"/>
    </row>
    <row r="1299" spans="1:16" ht="21" customHeight="1" x14ac:dyDescent="0.25">
      <c r="A1299" s="47" t="s">
        <v>1334</v>
      </c>
      <c r="B1299" s="34">
        <v>1445444</v>
      </c>
      <c r="C1299" s="44" t="s">
        <v>1373</v>
      </c>
      <c r="D1299" s="135">
        <v>221998.91</v>
      </c>
      <c r="F1299" s="20">
        <f t="shared" si="20"/>
        <v>512500</v>
      </c>
      <c r="G1299" s="21">
        <v>0</v>
      </c>
      <c r="H1299" s="22">
        <v>512500</v>
      </c>
      <c r="I1299" s="23">
        <v>0</v>
      </c>
    </row>
    <row r="1300" spans="1:16" ht="21" customHeight="1" x14ac:dyDescent="0.25">
      <c r="A1300" s="47" t="s">
        <v>1334</v>
      </c>
      <c r="B1300" s="34" t="s">
        <v>1374</v>
      </c>
      <c r="C1300" s="44" t="s">
        <v>1375</v>
      </c>
      <c r="D1300" s="194">
        <v>618408.74</v>
      </c>
      <c r="F1300" s="20">
        <f t="shared" si="20"/>
        <v>348375.44</v>
      </c>
      <c r="G1300" s="21">
        <v>0</v>
      </c>
      <c r="H1300" s="22">
        <v>348375.44</v>
      </c>
      <c r="I1300" s="23">
        <v>0</v>
      </c>
    </row>
    <row r="1301" spans="1:16" ht="21" customHeight="1" x14ac:dyDescent="0.25">
      <c r="A1301" s="47" t="s">
        <v>1334</v>
      </c>
      <c r="B1301" s="34">
        <v>1443820</v>
      </c>
      <c r="C1301" s="44" t="s">
        <v>1376</v>
      </c>
      <c r="D1301" s="135">
        <v>856531.08</v>
      </c>
      <c r="F1301" s="20">
        <f t="shared" si="20"/>
        <v>1000000</v>
      </c>
      <c r="G1301" s="21">
        <v>0</v>
      </c>
      <c r="H1301" s="22">
        <v>1000000</v>
      </c>
      <c r="I1301" s="23">
        <v>0</v>
      </c>
    </row>
    <row r="1302" spans="1:16" ht="21" customHeight="1" x14ac:dyDescent="0.25">
      <c r="A1302" s="47" t="s">
        <v>1334</v>
      </c>
      <c r="B1302" s="34">
        <v>1444846</v>
      </c>
      <c r="C1302" s="44" t="s">
        <v>1377</v>
      </c>
      <c r="D1302" s="135">
        <v>890742.89</v>
      </c>
      <c r="F1302" s="20">
        <f t="shared" si="20"/>
        <v>1414593</v>
      </c>
      <c r="G1302" s="21">
        <v>0</v>
      </c>
      <c r="H1302" s="22">
        <v>1414593</v>
      </c>
      <c r="I1302" s="23">
        <v>0</v>
      </c>
    </row>
    <row r="1303" spans="1:16" ht="21" customHeight="1" x14ac:dyDescent="0.25">
      <c r="A1303" s="47" t="s">
        <v>1334</v>
      </c>
      <c r="B1303" s="34">
        <v>1444891</v>
      </c>
      <c r="C1303" s="44" t="s">
        <v>1378</v>
      </c>
      <c r="D1303" s="135">
        <v>86060.44</v>
      </c>
      <c r="F1303" s="20">
        <f t="shared" si="20"/>
        <v>200000</v>
      </c>
      <c r="G1303" s="21">
        <v>0</v>
      </c>
      <c r="H1303" s="22">
        <v>200000</v>
      </c>
      <c r="I1303" s="23">
        <v>0</v>
      </c>
    </row>
    <row r="1304" spans="1:16" s="199" customFormat="1" ht="21" customHeight="1" x14ac:dyDescent="0.25">
      <c r="A1304" s="47" t="s">
        <v>1334</v>
      </c>
      <c r="B1304" s="34">
        <v>1445604</v>
      </c>
      <c r="C1304" s="44" t="s">
        <v>1379</v>
      </c>
      <c r="D1304" s="194">
        <v>335129.38</v>
      </c>
      <c r="E1304"/>
      <c r="F1304" s="20">
        <f t="shared" si="20"/>
        <v>1482855.13</v>
      </c>
      <c r="G1304" s="21">
        <v>0</v>
      </c>
      <c r="H1304" s="22">
        <v>1482855.13</v>
      </c>
      <c r="I1304" s="23">
        <v>0</v>
      </c>
      <c r="J1304"/>
      <c r="K1304"/>
      <c r="L1304"/>
      <c r="M1304"/>
      <c r="N1304"/>
      <c r="O1304"/>
      <c r="P1304"/>
    </row>
    <row r="1305" spans="1:16" ht="21" customHeight="1" x14ac:dyDescent="0.25">
      <c r="A1305" s="47" t="s">
        <v>1334</v>
      </c>
      <c r="B1305" s="34">
        <v>1444001</v>
      </c>
      <c r="C1305" s="44" t="s">
        <v>1380</v>
      </c>
      <c r="D1305" s="135">
        <v>586893.12</v>
      </c>
      <c r="F1305" s="20">
        <f t="shared" si="20"/>
        <v>3000000</v>
      </c>
      <c r="G1305" s="21">
        <v>0</v>
      </c>
      <c r="H1305" s="22">
        <v>500000</v>
      </c>
      <c r="I1305" s="23">
        <v>2500000</v>
      </c>
    </row>
    <row r="1306" spans="1:16" ht="21" customHeight="1" x14ac:dyDescent="0.25">
      <c r="A1306" s="47" t="s">
        <v>1334</v>
      </c>
      <c r="B1306" s="34">
        <v>1445031</v>
      </c>
      <c r="C1306" s="44" t="s">
        <v>1381</v>
      </c>
      <c r="D1306" s="135" t="s">
        <v>1382</v>
      </c>
      <c r="F1306" s="20">
        <f t="shared" si="20"/>
        <v>2000000</v>
      </c>
      <c r="G1306" s="21">
        <v>0</v>
      </c>
      <c r="H1306" s="22">
        <v>500000</v>
      </c>
      <c r="I1306" s="23">
        <v>1500000</v>
      </c>
    </row>
    <row r="1307" spans="1:16" ht="21" customHeight="1" x14ac:dyDescent="0.25">
      <c r="A1307" s="47" t="s">
        <v>1334</v>
      </c>
      <c r="B1307" s="34">
        <v>1443870</v>
      </c>
      <c r="C1307" s="44" t="s">
        <v>1383</v>
      </c>
      <c r="D1307" s="135">
        <v>386382.52</v>
      </c>
      <c r="F1307" s="20">
        <f t="shared" si="20"/>
        <v>2000000</v>
      </c>
      <c r="G1307" s="21">
        <v>0</v>
      </c>
      <c r="H1307" s="22">
        <v>500000</v>
      </c>
      <c r="I1307" s="23">
        <v>1500000</v>
      </c>
    </row>
    <row r="1308" spans="1:16" ht="21" customHeight="1" x14ac:dyDescent="0.25">
      <c r="A1308" s="47" t="s">
        <v>1334</v>
      </c>
      <c r="B1308" s="34">
        <v>1445072</v>
      </c>
      <c r="C1308" s="44" t="s">
        <v>1384</v>
      </c>
      <c r="D1308" s="135">
        <v>12197.88</v>
      </c>
      <c r="F1308" s="20">
        <f t="shared" si="20"/>
        <v>1000000</v>
      </c>
      <c r="G1308" s="21">
        <v>0</v>
      </c>
      <c r="H1308" s="22">
        <v>500000</v>
      </c>
      <c r="I1308" s="23">
        <v>500000</v>
      </c>
    </row>
    <row r="1309" spans="1:16" ht="21" customHeight="1" x14ac:dyDescent="0.25">
      <c r="A1309" s="47" t="s">
        <v>1334</v>
      </c>
      <c r="B1309" s="34">
        <v>1443971</v>
      </c>
      <c r="C1309" s="44" t="s">
        <v>1385</v>
      </c>
      <c r="D1309" s="194">
        <v>182277.51</v>
      </c>
      <c r="F1309" s="20">
        <f t="shared" si="20"/>
        <v>2500000</v>
      </c>
      <c r="G1309" s="21">
        <v>0</v>
      </c>
      <c r="H1309" s="22">
        <v>0</v>
      </c>
      <c r="I1309" s="23">
        <v>2500000</v>
      </c>
    </row>
    <row r="1310" spans="1:16" ht="21" customHeight="1" x14ac:dyDescent="0.25">
      <c r="A1310" s="47" t="s">
        <v>1334</v>
      </c>
      <c r="B1310" s="34">
        <v>1444903</v>
      </c>
      <c r="C1310" s="44" t="s">
        <v>1386</v>
      </c>
      <c r="D1310" s="135">
        <v>115959.88</v>
      </c>
      <c r="F1310" s="20">
        <f t="shared" si="20"/>
        <v>500000</v>
      </c>
      <c r="G1310" s="21">
        <v>0</v>
      </c>
      <c r="H1310" s="22">
        <v>250000</v>
      </c>
      <c r="I1310" s="23">
        <v>250000</v>
      </c>
    </row>
    <row r="1311" spans="1:16" ht="21" customHeight="1" x14ac:dyDescent="0.25">
      <c r="A1311" s="47" t="s">
        <v>1334</v>
      </c>
      <c r="B1311" s="34">
        <v>1445102</v>
      </c>
      <c r="C1311" s="44" t="s">
        <v>1387</v>
      </c>
      <c r="D1311" s="135">
        <v>12319.32</v>
      </c>
      <c r="F1311" s="20">
        <f t="shared" si="20"/>
        <v>300000</v>
      </c>
      <c r="G1311" s="21">
        <v>0</v>
      </c>
      <c r="H1311" s="22">
        <v>0</v>
      </c>
      <c r="I1311" s="23">
        <v>300000</v>
      </c>
    </row>
    <row r="1312" spans="1:16" ht="21" customHeight="1" x14ac:dyDescent="0.25">
      <c r="A1312" s="47" t="s">
        <v>1334</v>
      </c>
      <c r="B1312" s="34">
        <v>1444191</v>
      </c>
      <c r="C1312" s="44" t="s">
        <v>1388</v>
      </c>
      <c r="D1312" s="135">
        <v>54040.38</v>
      </c>
      <c r="F1312" s="20">
        <f t="shared" si="20"/>
        <v>1500000</v>
      </c>
      <c r="G1312" s="21">
        <v>0</v>
      </c>
      <c r="H1312" s="22">
        <v>0</v>
      </c>
      <c r="I1312" s="23">
        <v>1500000</v>
      </c>
    </row>
    <row r="1313" spans="1:9" ht="21" customHeight="1" x14ac:dyDescent="0.25">
      <c r="A1313" s="47" t="s">
        <v>1334</v>
      </c>
      <c r="B1313" s="34">
        <v>1444210</v>
      </c>
      <c r="C1313" s="44" t="s">
        <v>1389</v>
      </c>
      <c r="D1313" s="135">
        <v>13449.88</v>
      </c>
      <c r="F1313" s="20">
        <f t="shared" si="20"/>
        <v>1000000</v>
      </c>
      <c r="G1313" s="21">
        <v>0</v>
      </c>
      <c r="H1313" s="22">
        <v>500000</v>
      </c>
      <c r="I1313" s="23">
        <v>500000</v>
      </c>
    </row>
    <row r="1314" spans="1:9" ht="21" customHeight="1" x14ac:dyDescent="0.25">
      <c r="A1314" s="47" t="s">
        <v>1334</v>
      </c>
      <c r="B1314" s="34">
        <v>1445659</v>
      </c>
      <c r="C1314" s="44" t="s">
        <v>1390</v>
      </c>
      <c r="D1314" s="135">
        <v>8530.42</v>
      </c>
      <c r="F1314" s="20">
        <f t="shared" si="20"/>
        <v>150000</v>
      </c>
      <c r="G1314" s="21">
        <v>0</v>
      </c>
      <c r="H1314" s="22">
        <v>0</v>
      </c>
      <c r="I1314" s="23">
        <v>150000</v>
      </c>
    </row>
    <row r="1315" spans="1:9" ht="21" customHeight="1" x14ac:dyDescent="0.25">
      <c r="A1315" s="47" t="s">
        <v>1334</v>
      </c>
      <c r="B1315" s="34">
        <v>1445705</v>
      </c>
      <c r="C1315" s="44" t="s">
        <v>1391</v>
      </c>
      <c r="D1315" s="135">
        <v>4063.39</v>
      </c>
      <c r="F1315" s="20">
        <f t="shared" si="20"/>
        <v>300000</v>
      </c>
      <c r="G1315" s="21">
        <v>0</v>
      </c>
      <c r="H1315" s="22">
        <v>300000</v>
      </c>
      <c r="I1315" s="23">
        <v>0</v>
      </c>
    </row>
    <row r="1316" spans="1:9" ht="21" customHeight="1" x14ac:dyDescent="0.25">
      <c r="A1316" s="47" t="s">
        <v>1334</v>
      </c>
      <c r="B1316" s="34">
        <v>1445564</v>
      </c>
      <c r="C1316" s="44" t="s">
        <v>1392</v>
      </c>
      <c r="D1316" s="135">
        <v>3614.96</v>
      </c>
      <c r="F1316" s="20">
        <f t="shared" si="20"/>
        <v>500000</v>
      </c>
      <c r="G1316" s="21">
        <v>0</v>
      </c>
      <c r="H1316" s="22">
        <v>500000</v>
      </c>
      <c r="I1316" s="23">
        <v>0</v>
      </c>
    </row>
    <row r="1317" spans="1:9" ht="21" customHeight="1" x14ac:dyDescent="0.25">
      <c r="A1317" s="47" t="s">
        <v>1334</v>
      </c>
      <c r="B1317" s="34">
        <v>1445412</v>
      </c>
      <c r="C1317" s="44" t="s">
        <v>1393</v>
      </c>
      <c r="D1317" s="135">
        <v>2471.96</v>
      </c>
      <c r="F1317" s="20">
        <f t="shared" si="20"/>
        <v>200000</v>
      </c>
      <c r="G1317" s="21">
        <v>0</v>
      </c>
      <c r="H1317" s="22">
        <v>200000</v>
      </c>
      <c r="I1317" s="23">
        <v>0</v>
      </c>
    </row>
    <row r="1318" spans="1:9" ht="21" customHeight="1" x14ac:dyDescent="0.25">
      <c r="A1318" s="47" t="s">
        <v>1334</v>
      </c>
      <c r="B1318" s="34">
        <v>1445423</v>
      </c>
      <c r="C1318" s="44" t="s">
        <v>1394</v>
      </c>
      <c r="D1318" s="135">
        <v>2552.92</v>
      </c>
      <c r="F1318" s="20">
        <f t="shared" si="20"/>
        <v>100000</v>
      </c>
      <c r="G1318" s="21">
        <v>0</v>
      </c>
      <c r="H1318" s="22">
        <v>0</v>
      </c>
      <c r="I1318" s="23">
        <v>100000</v>
      </c>
    </row>
    <row r="1319" spans="1:9" ht="21" customHeight="1" x14ac:dyDescent="0.25">
      <c r="A1319" s="47" t="s">
        <v>1334</v>
      </c>
      <c r="B1319" s="34">
        <v>1444831</v>
      </c>
      <c r="C1319" s="44" t="s">
        <v>1395</v>
      </c>
      <c r="D1319" s="135">
        <v>48906.62</v>
      </c>
      <c r="F1319" s="20">
        <f t="shared" si="20"/>
        <v>500000</v>
      </c>
      <c r="G1319" s="21">
        <v>0</v>
      </c>
      <c r="H1319" s="22">
        <v>0</v>
      </c>
      <c r="I1319" s="23">
        <v>500000</v>
      </c>
    </row>
    <row r="1320" spans="1:9" ht="21" customHeight="1" x14ac:dyDescent="0.25">
      <c r="A1320" s="47" t="s">
        <v>1334</v>
      </c>
      <c r="B1320" s="34">
        <v>1444805</v>
      </c>
      <c r="C1320" s="44" t="s">
        <v>1396</v>
      </c>
      <c r="D1320" s="135">
        <v>5319.52</v>
      </c>
      <c r="F1320" s="20">
        <f t="shared" si="20"/>
        <v>500000</v>
      </c>
      <c r="G1320" s="21">
        <v>0</v>
      </c>
      <c r="H1320" s="22">
        <v>0</v>
      </c>
      <c r="I1320" s="23">
        <v>500000</v>
      </c>
    </row>
    <row r="1321" spans="1:9" ht="21" customHeight="1" x14ac:dyDescent="0.25">
      <c r="A1321" s="47" t="s">
        <v>1334</v>
      </c>
      <c r="B1321" s="34">
        <v>1445675</v>
      </c>
      <c r="C1321" s="44" t="s">
        <v>1397</v>
      </c>
      <c r="D1321" s="135">
        <v>2391</v>
      </c>
      <c r="F1321" s="20">
        <f t="shared" si="20"/>
        <v>200000</v>
      </c>
      <c r="G1321" s="21">
        <v>0</v>
      </c>
      <c r="H1321" s="22">
        <v>200000</v>
      </c>
      <c r="I1321" s="23">
        <v>0</v>
      </c>
    </row>
    <row r="1322" spans="1:9" ht="21" customHeight="1" x14ac:dyDescent="0.25">
      <c r="A1322" s="47" t="s">
        <v>1334</v>
      </c>
      <c r="B1322" s="34">
        <v>1443763</v>
      </c>
      <c r="C1322" s="44" t="s">
        <v>1398</v>
      </c>
      <c r="D1322" s="135">
        <v>419190.7</v>
      </c>
      <c r="F1322" s="20">
        <f t="shared" si="20"/>
        <v>2000000</v>
      </c>
      <c r="G1322" s="21">
        <v>0</v>
      </c>
      <c r="H1322" s="22">
        <v>500000</v>
      </c>
      <c r="I1322" s="23">
        <v>1500000</v>
      </c>
    </row>
    <row r="1323" spans="1:9" ht="21" customHeight="1" x14ac:dyDescent="0.25">
      <c r="A1323" s="47" t="s">
        <v>1334</v>
      </c>
      <c r="B1323" s="34">
        <v>1443746</v>
      </c>
      <c r="C1323" s="44" t="s">
        <v>1399</v>
      </c>
      <c r="D1323" s="135">
        <v>403338.83</v>
      </c>
      <c r="F1323" s="20">
        <f t="shared" si="20"/>
        <v>2000000</v>
      </c>
      <c r="G1323" s="21">
        <v>0</v>
      </c>
      <c r="H1323" s="22">
        <v>500000</v>
      </c>
      <c r="I1323" s="23">
        <v>1500000</v>
      </c>
    </row>
    <row r="1324" spans="1:9" ht="21" customHeight="1" x14ac:dyDescent="0.25">
      <c r="A1324" s="47" t="s">
        <v>1334</v>
      </c>
      <c r="B1324" s="34">
        <v>1444362</v>
      </c>
      <c r="C1324" s="35" t="s">
        <v>1400</v>
      </c>
      <c r="D1324" s="135">
        <v>393740.4</v>
      </c>
      <c r="F1324" s="20">
        <f t="shared" si="20"/>
        <v>700000</v>
      </c>
      <c r="G1324" s="21">
        <v>0</v>
      </c>
      <c r="H1324" s="22">
        <v>700000</v>
      </c>
      <c r="I1324" s="23">
        <v>0</v>
      </c>
    </row>
    <row r="1325" spans="1:9" ht="21" customHeight="1" x14ac:dyDescent="0.25">
      <c r="A1325" s="47" t="s">
        <v>1334</v>
      </c>
      <c r="B1325" s="34">
        <v>1445041</v>
      </c>
      <c r="C1325" s="44" t="s">
        <v>1401</v>
      </c>
      <c r="D1325" s="135">
        <v>12197.88</v>
      </c>
      <c r="F1325" s="20">
        <f t="shared" si="20"/>
        <v>2000000</v>
      </c>
      <c r="G1325" s="21">
        <v>0</v>
      </c>
      <c r="H1325" s="22">
        <v>0</v>
      </c>
      <c r="I1325" s="23">
        <v>2000000</v>
      </c>
    </row>
    <row r="1326" spans="1:9" ht="21" customHeight="1" x14ac:dyDescent="0.25">
      <c r="A1326" s="47" t="s">
        <v>1334</v>
      </c>
      <c r="B1326" s="34">
        <v>1445690</v>
      </c>
      <c r="C1326" s="44" t="s">
        <v>1402</v>
      </c>
      <c r="D1326" s="135">
        <v>6147</v>
      </c>
      <c r="F1326" s="20">
        <f t="shared" si="20"/>
        <v>500000</v>
      </c>
      <c r="G1326" s="21">
        <v>0</v>
      </c>
      <c r="H1326" s="22">
        <v>0</v>
      </c>
      <c r="I1326" s="23">
        <v>500000</v>
      </c>
    </row>
    <row r="1327" spans="1:9" ht="21" customHeight="1" x14ac:dyDescent="0.25">
      <c r="A1327" s="47" t="s">
        <v>1334</v>
      </c>
      <c r="B1327" s="34">
        <v>1445698</v>
      </c>
      <c r="C1327" s="44" t="s">
        <v>1403</v>
      </c>
      <c r="D1327" s="135">
        <v>17363</v>
      </c>
      <c r="F1327" s="20">
        <f t="shared" si="20"/>
        <v>200000</v>
      </c>
      <c r="G1327" s="21">
        <v>0</v>
      </c>
      <c r="H1327" s="22">
        <v>0</v>
      </c>
      <c r="I1327" s="23">
        <v>200000</v>
      </c>
    </row>
    <row r="1328" spans="1:9" ht="21" customHeight="1" x14ac:dyDescent="0.25">
      <c r="A1328" s="47" t="s">
        <v>1334</v>
      </c>
      <c r="B1328" s="34">
        <v>1443866</v>
      </c>
      <c r="C1328" s="44" t="s">
        <v>1404</v>
      </c>
      <c r="D1328" s="135">
        <v>108873.36</v>
      </c>
      <c r="F1328" s="20">
        <f t="shared" si="20"/>
        <v>250000</v>
      </c>
      <c r="G1328" s="21">
        <v>0</v>
      </c>
      <c r="H1328" s="22">
        <v>0</v>
      </c>
      <c r="I1328" s="23">
        <v>250000</v>
      </c>
    </row>
    <row r="1329" spans="1:9" ht="21" customHeight="1" x14ac:dyDescent="0.25">
      <c r="A1329" s="47" t="s">
        <v>1334</v>
      </c>
      <c r="B1329" s="34">
        <v>1445106</v>
      </c>
      <c r="C1329" s="44" t="s">
        <v>1405</v>
      </c>
      <c r="D1329" s="122" t="s">
        <v>1406</v>
      </c>
      <c r="F1329" s="20">
        <f t="shared" si="20"/>
        <v>500000</v>
      </c>
      <c r="G1329" s="21">
        <v>0</v>
      </c>
      <c r="H1329" s="22">
        <v>0</v>
      </c>
      <c r="I1329" s="23">
        <v>500000</v>
      </c>
    </row>
    <row r="1330" spans="1:9" ht="21" customHeight="1" x14ac:dyDescent="0.25">
      <c r="A1330" s="47" t="s">
        <v>1334</v>
      </c>
      <c r="B1330" s="34">
        <v>1445461</v>
      </c>
      <c r="C1330" s="44" t="s">
        <v>1407</v>
      </c>
      <c r="D1330" s="135" t="s">
        <v>1408</v>
      </c>
      <c r="F1330" s="20">
        <f t="shared" si="20"/>
        <v>1000000</v>
      </c>
      <c r="G1330" s="21">
        <v>0</v>
      </c>
      <c r="H1330" s="22">
        <v>0</v>
      </c>
      <c r="I1330" s="23">
        <v>1000000</v>
      </c>
    </row>
    <row r="1331" spans="1:9" ht="21" customHeight="1" x14ac:dyDescent="0.25">
      <c r="A1331" s="47" t="s">
        <v>1334</v>
      </c>
      <c r="B1331" s="34">
        <v>1445545</v>
      </c>
      <c r="C1331" s="44" t="s">
        <v>1409</v>
      </c>
      <c r="D1331" s="135" t="s">
        <v>1410</v>
      </c>
      <c r="F1331" s="20">
        <f t="shared" si="20"/>
        <v>300000</v>
      </c>
      <c r="G1331" s="21">
        <v>0</v>
      </c>
      <c r="H1331" s="22">
        <v>0</v>
      </c>
      <c r="I1331" s="23">
        <v>300000</v>
      </c>
    </row>
    <row r="1332" spans="1:9" ht="21" customHeight="1" x14ac:dyDescent="0.25">
      <c r="A1332" s="47" t="s">
        <v>1334</v>
      </c>
      <c r="B1332" s="34">
        <v>1445050</v>
      </c>
      <c r="C1332" s="44" t="s">
        <v>1411</v>
      </c>
      <c r="D1332" s="135">
        <v>12197.88</v>
      </c>
      <c r="F1332" s="20">
        <f t="shared" si="20"/>
        <v>400000</v>
      </c>
      <c r="G1332" s="21">
        <v>0</v>
      </c>
      <c r="H1332" s="22">
        <v>0</v>
      </c>
      <c r="I1332" s="23">
        <v>400000</v>
      </c>
    </row>
    <row r="1333" spans="1:9" ht="21" customHeight="1" x14ac:dyDescent="0.25">
      <c r="A1333" s="47" t="s">
        <v>1334</v>
      </c>
      <c r="B1333" s="34">
        <v>1445115</v>
      </c>
      <c r="C1333" s="44" t="s">
        <v>1412</v>
      </c>
      <c r="D1333" s="135">
        <v>8530.42</v>
      </c>
      <c r="F1333" s="20">
        <f t="shared" si="20"/>
        <v>200000</v>
      </c>
      <c r="G1333" s="21">
        <v>0</v>
      </c>
      <c r="H1333" s="22">
        <v>0</v>
      </c>
      <c r="I1333" s="23">
        <v>200000</v>
      </c>
    </row>
    <row r="1334" spans="1:9" ht="21" customHeight="1" x14ac:dyDescent="0.25">
      <c r="A1334" s="47" t="s">
        <v>1334</v>
      </c>
      <c r="B1334" s="34">
        <v>1445591</v>
      </c>
      <c r="C1334" s="44" t="s">
        <v>1413</v>
      </c>
      <c r="D1334" s="135">
        <v>2633.88</v>
      </c>
      <c r="F1334" s="20">
        <f t="shared" si="20"/>
        <v>200000</v>
      </c>
      <c r="G1334" s="21">
        <v>0</v>
      </c>
      <c r="H1334" s="22">
        <v>0</v>
      </c>
      <c r="I1334" s="23">
        <v>200000</v>
      </c>
    </row>
    <row r="1335" spans="1:9" ht="21" customHeight="1" x14ac:dyDescent="0.25">
      <c r="A1335" s="47" t="s">
        <v>1334</v>
      </c>
      <c r="B1335" s="34">
        <v>1445646</v>
      </c>
      <c r="C1335" s="35" t="s">
        <v>1414</v>
      </c>
      <c r="D1335" s="135">
        <v>2471.96</v>
      </c>
      <c r="F1335" s="20">
        <f t="shared" si="20"/>
        <v>400000</v>
      </c>
      <c r="G1335" s="21">
        <v>0</v>
      </c>
      <c r="H1335" s="22">
        <v>150000</v>
      </c>
      <c r="I1335" s="23">
        <v>250000</v>
      </c>
    </row>
    <row r="1336" spans="1:9" ht="21" customHeight="1" x14ac:dyDescent="0.25">
      <c r="A1336" s="47" t="s">
        <v>1334</v>
      </c>
      <c r="B1336" s="34">
        <v>1444864</v>
      </c>
      <c r="C1336" s="44" t="s">
        <v>1415</v>
      </c>
      <c r="D1336" s="135">
        <v>2678.12</v>
      </c>
      <c r="F1336" s="20">
        <f t="shared" si="20"/>
        <v>300000</v>
      </c>
      <c r="G1336" s="21">
        <v>0</v>
      </c>
      <c r="H1336" s="22">
        <v>0</v>
      </c>
      <c r="I1336" s="23">
        <v>300000</v>
      </c>
    </row>
    <row r="1337" spans="1:9" ht="21" customHeight="1" x14ac:dyDescent="0.25">
      <c r="A1337" s="47" t="s">
        <v>1334</v>
      </c>
      <c r="B1337" s="34">
        <v>1445539</v>
      </c>
      <c r="C1337" s="44" t="s">
        <v>1416</v>
      </c>
      <c r="D1337" s="135">
        <v>1424.26</v>
      </c>
      <c r="F1337" s="20">
        <f t="shared" si="20"/>
        <v>150000</v>
      </c>
      <c r="G1337" s="21">
        <v>0</v>
      </c>
      <c r="H1337" s="22">
        <v>0</v>
      </c>
      <c r="I1337" s="23">
        <v>150000</v>
      </c>
    </row>
    <row r="1338" spans="1:9" ht="21" customHeight="1" x14ac:dyDescent="0.25">
      <c r="A1338" s="47" t="s">
        <v>1334</v>
      </c>
      <c r="B1338" s="34">
        <v>1444927</v>
      </c>
      <c r="C1338" s="44" t="s">
        <v>1417</v>
      </c>
      <c r="D1338" s="135">
        <v>1526.86</v>
      </c>
      <c r="F1338" s="20">
        <f t="shared" si="20"/>
        <v>60000</v>
      </c>
      <c r="G1338" s="21">
        <v>0</v>
      </c>
      <c r="H1338" s="22">
        <v>0</v>
      </c>
      <c r="I1338" s="23">
        <v>60000</v>
      </c>
    </row>
    <row r="1339" spans="1:9" ht="21" customHeight="1" x14ac:dyDescent="0.25">
      <c r="A1339" s="47" t="s">
        <v>1334</v>
      </c>
      <c r="B1339" s="34">
        <v>1445485</v>
      </c>
      <c r="C1339" s="44" t="s">
        <v>1418</v>
      </c>
      <c r="D1339" s="135">
        <v>9552.86</v>
      </c>
      <c r="F1339" s="20">
        <f t="shared" si="20"/>
        <v>60000</v>
      </c>
      <c r="G1339" s="21">
        <v>0</v>
      </c>
      <c r="H1339" s="22">
        <v>0</v>
      </c>
      <c r="I1339" s="23">
        <v>60000</v>
      </c>
    </row>
    <row r="1340" spans="1:9" ht="21" customHeight="1" x14ac:dyDescent="0.25">
      <c r="A1340" s="47" t="s">
        <v>1334</v>
      </c>
      <c r="B1340" s="25">
        <v>1445682</v>
      </c>
      <c r="C1340" s="26" t="s">
        <v>1419</v>
      </c>
      <c r="D1340" s="122">
        <v>626</v>
      </c>
      <c r="F1340" s="20">
        <f t="shared" si="20"/>
        <v>60000</v>
      </c>
      <c r="G1340" s="21">
        <v>0</v>
      </c>
      <c r="H1340" s="22">
        <v>0</v>
      </c>
      <c r="I1340" s="23">
        <v>60000</v>
      </c>
    </row>
    <row r="1341" spans="1:9" ht="21" customHeight="1" x14ac:dyDescent="0.25">
      <c r="A1341" s="47" t="s">
        <v>1334</v>
      </c>
      <c r="B1341" s="34">
        <v>1239467</v>
      </c>
      <c r="C1341" s="44" t="s">
        <v>1420</v>
      </c>
      <c r="D1341" s="135">
        <v>8081.95</v>
      </c>
      <c r="F1341" s="20">
        <f t="shared" si="20"/>
        <v>50000</v>
      </c>
      <c r="G1341" s="21">
        <v>0</v>
      </c>
      <c r="H1341" s="22">
        <v>0</v>
      </c>
      <c r="I1341" s="23">
        <v>50000</v>
      </c>
    </row>
    <row r="1342" spans="1:9" ht="21" customHeight="1" x14ac:dyDescent="0.25">
      <c r="A1342" s="47" t="s">
        <v>1334</v>
      </c>
      <c r="B1342" s="25">
        <v>1239446</v>
      </c>
      <c r="C1342" s="26" t="s">
        <v>1421</v>
      </c>
      <c r="D1342" s="122">
        <v>6211.24</v>
      </c>
      <c r="F1342" s="20">
        <f t="shared" si="20"/>
        <v>50000</v>
      </c>
      <c r="G1342" s="21">
        <v>0</v>
      </c>
      <c r="H1342" s="22">
        <v>0</v>
      </c>
      <c r="I1342" s="23">
        <v>50000</v>
      </c>
    </row>
    <row r="1343" spans="1:9" ht="21" customHeight="1" x14ac:dyDescent="0.25">
      <c r="A1343" s="47" t="s">
        <v>1334</v>
      </c>
      <c r="B1343" s="25">
        <v>1239444</v>
      </c>
      <c r="C1343" s="26" t="s">
        <v>1422</v>
      </c>
      <c r="D1343" s="122">
        <v>25704.1</v>
      </c>
      <c r="F1343" s="20">
        <f t="shared" si="20"/>
        <v>250000</v>
      </c>
      <c r="G1343" s="21">
        <v>0</v>
      </c>
      <c r="H1343" s="22">
        <v>250000</v>
      </c>
      <c r="I1343" s="23">
        <v>0</v>
      </c>
    </row>
    <row r="1344" spans="1:9" ht="21" customHeight="1" x14ac:dyDescent="0.25">
      <c r="A1344" s="47" t="s">
        <v>1334</v>
      </c>
      <c r="B1344" s="25">
        <v>1239434</v>
      </c>
      <c r="C1344" s="26" t="s">
        <v>1423</v>
      </c>
      <c r="D1344" s="122">
        <v>8409.36</v>
      </c>
      <c r="F1344" s="20">
        <f t="shared" si="20"/>
        <v>50000</v>
      </c>
      <c r="G1344" s="21">
        <v>0</v>
      </c>
      <c r="H1344" s="22">
        <v>0</v>
      </c>
      <c r="I1344" s="23">
        <v>50000</v>
      </c>
    </row>
    <row r="1345" spans="1:9" ht="21" customHeight="1" x14ac:dyDescent="0.25">
      <c r="A1345" s="47" t="s">
        <v>1334</v>
      </c>
      <c r="B1345" s="25">
        <v>1239219</v>
      </c>
      <c r="C1345" s="26" t="s">
        <v>1424</v>
      </c>
      <c r="D1345" s="122">
        <v>10980.39</v>
      </c>
      <c r="F1345" s="20">
        <f t="shared" si="20"/>
        <v>50000</v>
      </c>
      <c r="G1345" s="21">
        <v>0</v>
      </c>
      <c r="H1345" s="22">
        <v>0</v>
      </c>
      <c r="I1345" s="23">
        <v>50000</v>
      </c>
    </row>
    <row r="1346" spans="1:9" ht="21" customHeight="1" x14ac:dyDescent="0.25">
      <c r="A1346" s="47" t="s">
        <v>1334</v>
      </c>
      <c r="B1346" s="25">
        <v>1239166</v>
      </c>
      <c r="C1346" s="26" t="s">
        <v>1425</v>
      </c>
      <c r="D1346" s="122">
        <v>2995</v>
      </c>
      <c r="F1346" s="20">
        <f t="shared" si="20"/>
        <v>50000</v>
      </c>
      <c r="G1346" s="21">
        <v>0</v>
      </c>
      <c r="H1346" s="22">
        <v>0</v>
      </c>
      <c r="I1346" s="23">
        <v>50000</v>
      </c>
    </row>
    <row r="1347" spans="1:9" ht="21" customHeight="1" x14ac:dyDescent="0.25">
      <c r="A1347" s="47" t="s">
        <v>1334</v>
      </c>
      <c r="B1347" s="25">
        <v>1239104</v>
      </c>
      <c r="C1347" s="26" t="s">
        <v>1426</v>
      </c>
      <c r="D1347" s="122">
        <v>4837.7</v>
      </c>
      <c r="F1347" s="20">
        <f t="shared" si="20"/>
        <v>50000</v>
      </c>
      <c r="G1347" s="21">
        <v>0</v>
      </c>
      <c r="H1347" s="22">
        <v>0</v>
      </c>
      <c r="I1347" s="23">
        <v>50000</v>
      </c>
    </row>
    <row r="1348" spans="1:9" ht="21" customHeight="1" x14ac:dyDescent="0.25">
      <c r="A1348" s="47" t="s">
        <v>1334</v>
      </c>
      <c r="B1348" s="25">
        <v>1239086</v>
      </c>
      <c r="C1348" s="110" t="s">
        <v>1427</v>
      </c>
      <c r="D1348" s="122">
        <v>4644.2</v>
      </c>
      <c r="F1348" s="20">
        <f t="shared" si="20"/>
        <v>50000</v>
      </c>
      <c r="G1348" s="21">
        <v>0</v>
      </c>
      <c r="H1348" s="22">
        <v>0</v>
      </c>
      <c r="I1348" s="23">
        <v>50000</v>
      </c>
    </row>
    <row r="1349" spans="1:9" ht="21" customHeight="1" x14ac:dyDescent="0.25">
      <c r="A1349" s="47" t="s">
        <v>1334</v>
      </c>
      <c r="B1349" s="25">
        <v>1239050</v>
      </c>
      <c r="C1349" s="26" t="s">
        <v>1428</v>
      </c>
      <c r="D1349" s="122">
        <v>2187.35</v>
      </c>
      <c r="F1349" s="20">
        <f t="shared" si="20"/>
        <v>50000</v>
      </c>
      <c r="G1349" s="21">
        <v>0</v>
      </c>
      <c r="H1349" s="22">
        <v>0</v>
      </c>
      <c r="I1349" s="23">
        <v>50000</v>
      </c>
    </row>
    <row r="1350" spans="1:9" ht="21" customHeight="1" x14ac:dyDescent="0.25">
      <c r="A1350" s="47" t="s">
        <v>1334</v>
      </c>
      <c r="B1350" s="25">
        <v>1239010</v>
      </c>
      <c r="C1350" s="26" t="s">
        <v>1429</v>
      </c>
      <c r="D1350" s="122">
        <v>1214.23</v>
      </c>
      <c r="F1350" s="20">
        <f t="shared" si="20"/>
        <v>50000</v>
      </c>
      <c r="G1350" s="21">
        <v>0</v>
      </c>
      <c r="H1350" s="22">
        <v>0</v>
      </c>
      <c r="I1350" s="23">
        <v>50000</v>
      </c>
    </row>
    <row r="1351" spans="1:9" ht="21" customHeight="1" x14ac:dyDescent="0.25">
      <c r="A1351" s="47" t="s">
        <v>1334</v>
      </c>
      <c r="B1351" s="25">
        <v>1243001</v>
      </c>
      <c r="C1351" s="26" t="s">
        <v>1430</v>
      </c>
      <c r="D1351" s="122">
        <v>898.84</v>
      </c>
      <c r="F1351" s="20">
        <f t="shared" si="20"/>
        <v>50000</v>
      </c>
      <c r="G1351" s="21">
        <v>0</v>
      </c>
      <c r="H1351" s="22">
        <v>0</v>
      </c>
      <c r="I1351" s="23">
        <v>50000</v>
      </c>
    </row>
    <row r="1352" spans="1:9" ht="21" customHeight="1" x14ac:dyDescent="0.25">
      <c r="A1352" s="47" t="s">
        <v>1334</v>
      </c>
      <c r="B1352" s="25">
        <v>1447549</v>
      </c>
      <c r="C1352" s="44" t="s">
        <v>1431</v>
      </c>
      <c r="D1352" s="135">
        <v>10345.15</v>
      </c>
      <c r="F1352" s="20">
        <f t="shared" ref="F1352:F1415" si="21">G1352+H1352+I1352</f>
        <v>50000</v>
      </c>
      <c r="G1352" s="21">
        <v>0</v>
      </c>
      <c r="H1352" s="22">
        <v>0</v>
      </c>
      <c r="I1352" s="23">
        <v>50000</v>
      </c>
    </row>
    <row r="1353" spans="1:9" ht="21" customHeight="1" x14ac:dyDescent="0.25">
      <c r="A1353" s="47" t="s">
        <v>1334</v>
      </c>
      <c r="B1353" s="25">
        <v>1447167</v>
      </c>
      <c r="C1353" s="35" t="s">
        <v>1432</v>
      </c>
      <c r="D1353" s="135">
        <v>3628.46</v>
      </c>
      <c r="F1353" s="20">
        <f t="shared" si="21"/>
        <v>50000</v>
      </c>
      <c r="G1353" s="21">
        <v>0</v>
      </c>
      <c r="H1353" s="22">
        <v>0</v>
      </c>
      <c r="I1353" s="23">
        <v>50000</v>
      </c>
    </row>
    <row r="1354" spans="1:9" ht="21" customHeight="1" x14ac:dyDescent="0.25">
      <c r="A1354" s="47" t="s">
        <v>1334</v>
      </c>
      <c r="B1354" s="25">
        <v>1447147</v>
      </c>
      <c r="C1354" s="35" t="s">
        <v>1433</v>
      </c>
      <c r="D1354" s="135">
        <v>1653.92</v>
      </c>
      <c r="F1354" s="20">
        <f t="shared" si="21"/>
        <v>50000</v>
      </c>
      <c r="G1354" s="21">
        <v>0</v>
      </c>
      <c r="H1354" s="22">
        <v>0</v>
      </c>
      <c r="I1354" s="23">
        <v>50000</v>
      </c>
    </row>
    <row r="1355" spans="1:9" ht="21" customHeight="1" x14ac:dyDescent="0.25">
      <c r="A1355" s="47" t="s">
        <v>1334</v>
      </c>
      <c r="B1355" s="25">
        <v>1447129</v>
      </c>
      <c r="C1355" s="35" t="s">
        <v>1434</v>
      </c>
      <c r="D1355" s="135">
        <v>1471.95</v>
      </c>
      <c r="F1355" s="20">
        <f t="shared" si="21"/>
        <v>50000</v>
      </c>
      <c r="G1355" s="21">
        <v>0</v>
      </c>
      <c r="H1355" s="22">
        <v>0</v>
      </c>
      <c r="I1355" s="23">
        <v>50000</v>
      </c>
    </row>
    <row r="1356" spans="1:9" ht="21" customHeight="1" x14ac:dyDescent="0.25">
      <c r="A1356" s="47" t="s">
        <v>1334</v>
      </c>
      <c r="B1356" s="25">
        <v>1447110</v>
      </c>
      <c r="C1356" s="35" t="s">
        <v>1435</v>
      </c>
      <c r="D1356" s="135">
        <v>1350.43</v>
      </c>
      <c r="F1356" s="20">
        <f t="shared" si="21"/>
        <v>50000</v>
      </c>
      <c r="G1356" s="21">
        <v>0</v>
      </c>
      <c r="H1356" s="22">
        <v>0</v>
      </c>
      <c r="I1356" s="23">
        <v>50000</v>
      </c>
    </row>
    <row r="1357" spans="1:9" ht="21" customHeight="1" x14ac:dyDescent="0.25">
      <c r="A1357" s="47" t="s">
        <v>1334</v>
      </c>
      <c r="B1357" s="25">
        <v>1447095</v>
      </c>
      <c r="C1357" s="35" t="s">
        <v>1436</v>
      </c>
      <c r="D1357" s="135">
        <v>1521.23</v>
      </c>
      <c r="F1357" s="20">
        <f t="shared" si="21"/>
        <v>50000</v>
      </c>
      <c r="G1357" s="21">
        <v>0</v>
      </c>
      <c r="H1357" s="22">
        <v>0</v>
      </c>
      <c r="I1357" s="23">
        <v>50000</v>
      </c>
    </row>
    <row r="1358" spans="1:9" ht="21" customHeight="1" x14ac:dyDescent="0.25">
      <c r="A1358" s="47" t="s">
        <v>1334</v>
      </c>
      <c r="B1358" s="25">
        <v>1447079</v>
      </c>
      <c r="C1358" s="35" t="s">
        <v>1437</v>
      </c>
      <c r="D1358" s="123">
        <v>477.25</v>
      </c>
      <c r="F1358" s="20">
        <f t="shared" si="21"/>
        <v>50000</v>
      </c>
      <c r="G1358" s="21">
        <v>0</v>
      </c>
      <c r="H1358" s="22">
        <v>0</v>
      </c>
      <c r="I1358" s="23">
        <v>50000</v>
      </c>
    </row>
    <row r="1359" spans="1:9" ht="21" customHeight="1" x14ac:dyDescent="0.25">
      <c r="A1359" s="47" t="s">
        <v>1334</v>
      </c>
      <c r="B1359" s="25" t="s">
        <v>1438</v>
      </c>
      <c r="C1359" s="35" t="s">
        <v>1439</v>
      </c>
      <c r="D1359" s="135">
        <v>1653.92</v>
      </c>
      <c r="F1359" s="20">
        <f t="shared" si="21"/>
        <v>50000</v>
      </c>
      <c r="G1359" s="21">
        <v>0</v>
      </c>
      <c r="H1359" s="22">
        <v>0</v>
      </c>
      <c r="I1359" s="23">
        <v>50000</v>
      </c>
    </row>
    <row r="1360" spans="1:9" ht="21" customHeight="1" x14ac:dyDescent="0.25">
      <c r="A1360" s="47" t="s">
        <v>1334</v>
      </c>
      <c r="B1360" s="25">
        <v>1447052</v>
      </c>
      <c r="C1360" s="35" t="s">
        <v>1440</v>
      </c>
      <c r="D1360" s="135" t="s">
        <v>1441</v>
      </c>
      <c r="F1360" s="20">
        <f t="shared" si="21"/>
        <v>50000</v>
      </c>
      <c r="G1360" s="21">
        <v>0</v>
      </c>
      <c r="H1360" s="22">
        <v>0</v>
      </c>
      <c r="I1360" s="23">
        <v>50000</v>
      </c>
    </row>
    <row r="1361" spans="1:9" ht="21" customHeight="1" x14ac:dyDescent="0.25">
      <c r="A1361" s="47" t="s">
        <v>1334</v>
      </c>
      <c r="B1361" s="25">
        <v>1447027</v>
      </c>
      <c r="C1361" s="35" t="s">
        <v>1442</v>
      </c>
      <c r="D1361" s="135">
        <v>4506.66</v>
      </c>
      <c r="F1361" s="20">
        <f t="shared" si="21"/>
        <v>50000</v>
      </c>
      <c r="G1361" s="21">
        <v>0</v>
      </c>
      <c r="H1361" s="22">
        <v>0</v>
      </c>
      <c r="I1361" s="23">
        <v>50000</v>
      </c>
    </row>
    <row r="1362" spans="1:9" ht="21" customHeight="1" x14ac:dyDescent="0.25">
      <c r="A1362" s="47" t="s">
        <v>1334</v>
      </c>
      <c r="B1362" s="25">
        <v>1447014</v>
      </c>
      <c r="C1362" s="35" t="s">
        <v>1443</v>
      </c>
      <c r="D1362" s="135" t="s">
        <v>1444</v>
      </c>
      <c r="F1362" s="20">
        <f t="shared" si="21"/>
        <v>50000</v>
      </c>
      <c r="G1362" s="21">
        <v>0</v>
      </c>
      <c r="H1362" s="22">
        <v>0</v>
      </c>
      <c r="I1362" s="23">
        <v>50000</v>
      </c>
    </row>
    <row r="1363" spans="1:9" ht="21" customHeight="1" x14ac:dyDescent="0.25">
      <c r="A1363" s="47" t="s">
        <v>1334</v>
      </c>
      <c r="B1363" s="25">
        <v>1446983</v>
      </c>
      <c r="C1363" s="35" t="s">
        <v>1445</v>
      </c>
      <c r="D1363" s="135">
        <v>664.76</v>
      </c>
      <c r="F1363" s="20">
        <f t="shared" si="21"/>
        <v>50000</v>
      </c>
      <c r="G1363" s="21">
        <v>0</v>
      </c>
      <c r="H1363" s="22">
        <v>0</v>
      </c>
      <c r="I1363" s="23">
        <v>50000</v>
      </c>
    </row>
    <row r="1364" spans="1:9" ht="21" customHeight="1" x14ac:dyDescent="0.25">
      <c r="A1364" s="47" t="s">
        <v>1334</v>
      </c>
      <c r="B1364" s="25">
        <v>1446879</v>
      </c>
      <c r="C1364" s="35" t="s">
        <v>1446</v>
      </c>
      <c r="D1364" s="135">
        <v>10681.58</v>
      </c>
      <c r="F1364" s="20">
        <f t="shared" si="21"/>
        <v>50000</v>
      </c>
      <c r="G1364" s="21">
        <v>0</v>
      </c>
      <c r="H1364" s="22">
        <v>0</v>
      </c>
      <c r="I1364" s="23">
        <v>50000</v>
      </c>
    </row>
    <row r="1365" spans="1:9" ht="21" customHeight="1" x14ac:dyDescent="0.25">
      <c r="A1365" s="47" t="s">
        <v>1334</v>
      </c>
      <c r="B1365" s="25">
        <v>1446703</v>
      </c>
      <c r="C1365" s="35" t="s">
        <v>1447</v>
      </c>
      <c r="D1365" s="135" t="s">
        <v>1448</v>
      </c>
      <c r="F1365" s="20">
        <f t="shared" si="21"/>
        <v>50000</v>
      </c>
      <c r="G1365" s="21">
        <v>0</v>
      </c>
      <c r="H1365" s="22">
        <v>0</v>
      </c>
      <c r="I1365" s="23">
        <v>50000</v>
      </c>
    </row>
    <row r="1366" spans="1:9" ht="24.75" x14ac:dyDescent="0.25">
      <c r="A1366" s="47" t="s">
        <v>1334</v>
      </c>
      <c r="B1366" s="25">
        <v>1446687</v>
      </c>
      <c r="C1366" s="44" t="s">
        <v>1449</v>
      </c>
      <c r="D1366" s="135">
        <v>3741.66</v>
      </c>
      <c r="F1366" s="20">
        <f t="shared" si="21"/>
        <v>50000</v>
      </c>
      <c r="G1366" s="21">
        <v>0</v>
      </c>
      <c r="H1366" s="22">
        <v>0</v>
      </c>
      <c r="I1366" s="23">
        <v>50000</v>
      </c>
    </row>
    <row r="1367" spans="1:9" ht="21" customHeight="1" x14ac:dyDescent="0.25">
      <c r="A1367" s="47" t="s">
        <v>1334</v>
      </c>
      <c r="B1367" s="25">
        <v>1446655</v>
      </c>
      <c r="C1367" s="35" t="s">
        <v>1450</v>
      </c>
      <c r="D1367" s="135">
        <v>8217.83</v>
      </c>
      <c r="F1367" s="20">
        <f t="shared" si="21"/>
        <v>50000</v>
      </c>
      <c r="G1367" s="21">
        <v>0</v>
      </c>
      <c r="H1367" s="22">
        <v>0</v>
      </c>
      <c r="I1367" s="23">
        <v>50000</v>
      </c>
    </row>
    <row r="1368" spans="1:9" ht="21" customHeight="1" x14ac:dyDescent="0.25">
      <c r="A1368" s="47" t="s">
        <v>1334</v>
      </c>
      <c r="B1368" s="25">
        <v>1446628</v>
      </c>
      <c r="C1368" s="35" t="s">
        <v>1451</v>
      </c>
      <c r="D1368" s="135">
        <v>3281.85</v>
      </c>
      <c r="F1368" s="20">
        <f t="shared" si="21"/>
        <v>50000</v>
      </c>
      <c r="G1368" s="21">
        <v>0</v>
      </c>
      <c r="H1368" s="22">
        <v>0</v>
      </c>
      <c r="I1368" s="23">
        <v>50000</v>
      </c>
    </row>
    <row r="1369" spans="1:9" ht="21" customHeight="1" x14ac:dyDescent="0.25">
      <c r="A1369" s="47" t="s">
        <v>1334</v>
      </c>
      <c r="B1369" s="25">
        <v>1446503</v>
      </c>
      <c r="C1369" s="35" t="s">
        <v>1452</v>
      </c>
      <c r="D1369" s="135" t="s">
        <v>1453</v>
      </c>
      <c r="F1369" s="20">
        <f t="shared" si="21"/>
        <v>50000</v>
      </c>
      <c r="G1369" s="21">
        <v>0</v>
      </c>
      <c r="H1369" s="22">
        <v>0</v>
      </c>
      <c r="I1369" s="23">
        <v>50000</v>
      </c>
    </row>
    <row r="1370" spans="1:9" ht="21" customHeight="1" x14ac:dyDescent="0.25">
      <c r="A1370" s="47" t="s">
        <v>1334</v>
      </c>
      <c r="B1370" s="34" t="s">
        <v>1454</v>
      </c>
      <c r="C1370" s="44" t="s">
        <v>1455</v>
      </c>
      <c r="D1370" s="194">
        <v>1322237.46</v>
      </c>
      <c r="F1370" s="20">
        <f t="shared" si="21"/>
        <v>748775.6</v>
      </c>
      <c r="G1370" s="21">
        <v>0</v>
      </c>
      <c r="H1370" s="22">
        <v>748775.6</v>
      </c>
      <c r="I1370" s="23">
        <v>0</v>
      </c>
    </row>
    <row r="1371" spans="1:9" ht="21" customHeight="1" x14ac:dyDescent="0.25">
      <c r="A1371" s="47" t="s">
        <v>1334</v>
      </c>
      <c r="B1371" s="34">
        <v>1238866</v>
      </c>
      <c r="C1371" s="44" t="s">
        <v>1456</v>
      </c>
      <c r="D1371" s="135">
        <v>15950.2</v>
      </c>
      <c r="F1371" s="20">
        <f t="shared" si="21"/>
        <v>561760.17999999993</v>
      </c>
      <c r="G1371" s="21">
        <v>585.6</v>
      </c>
      <c r="H1371" s="22">
        <v>315830.59999999998</v>
      </c>
      <c r="I1371" s="23">
        <v>245343.98</v>
      </c>
    </row>
    <row r="1372" spans="1:9" ht="21" customHeight="1" x14ac:dyDescent="0.25">
      <c r="A1372" s="47" t="s">
        <v>1334</v>
      </c>
      <c r="B1372" s="34">
        <v>1445075</v>
      </c>
      <c r="C1372" s="66" t="s">
        <v>1457</v>
      </c>
      <c r="D1372" s="135">
        <v>97870</v>
      </c>
      <c r="F1372" s="20">
        <f t="shared" si="21"/>
        <v>1284094.8900000001</v>
      </c>
      <c r="G1372" s="21">
        <v>53619</v>
      </c>
      <c r="H1372" s="22">
        <v>1230475.8900000001</v>
      </c>
      <c r="I1372" s="23">
        <v>0</v>
      </c>
    </row>
    <row r="1373" spans="1:9" ht="21" customHeight="1" x14ac:dyDescent="0.25">
      <c r="A1373" s="47" t="s">
        <v>1334</v>
      </c>
      <c r="B1373" s="34">
        <v>1450461</v>
      </c>
      <c r="C1373" s="44" t="s">
        <v>1458</v>
      </c>
      <c r="D1373" s="135">
        <v>2176</v>
      </c>
      <c r="F1373" s="20">
        <f t="shared" si="21"/>
        <v>827334.39</v>
      </c>
      <c r="G1373" s="21">
        <v>69665.759999999995</v>
      </c>
      <c r="H1373" s="22">
        <v>757668.63</v>
      </c>
      <c r="I1373" s="23">
        <v>0</v>
      </c>
    </row>
    <row r="1374" spans="1:9" ht="21" customHeight="1" x14ac:dyDescent="0.25">
      <c r="A1374" s="47" t="s">
        <v>1334</v>
      </c>
      <c r="B1374" s="34">
        <v>1242745</v>
      </c>
      <c r="C1374" s="44" t="s">
        <v>1459</v>
      </c>
      <c r="D1374" s="135">
        <v>2121.6</v>
      </c>
      <c r="F1374" s="20">
        <f t="shared" si="21"/>
        <v>375193.57</v>
      </c>
      <c r="G1374" s="21">
        <v>368025.63</v>
      </c>
      <c r="H1374" s="22">
        <v>7167.94</v>
      </c>
      <c r="I1374" s="23">
        <v>0</v>
      </c>
    </row>
    <row r="1375" spans="1:9" ht="21" customHeight="1" x14ac:dyDescent="0.25">
      <c r="A1375" s="47" t="s">
        <v>1334</v>
      </c>
      <c r="B1375" s="34">
        <v>1236531</v>
      </c>
      <c r="C1375" s="44" t="s">
        <v>1460</v>
      </c>
      <c r="D1375" s="135">
        <v>13324.44</v>
      </c>
      <c r="F1375" s="20">
        <f t="shared" si="21"/>
        <v>370090.47</v>
      </c>
      <c r="G1375" s="21">
        <v>322807.74</v>
      </c>
      <c r="H1375" s="22">
        <v>47282.73</v>
      </c>
      <c r="I1375" s="23">
        <v>0</v>
      </c>
    </row>
    <row r="1376" spans="1:9" ht="21" customHeight="1" x14ac:dyDescent="0.25">
      <c r="A1376" s="47" t="s">
        <v>1334</v>
      </c>
      <c r="B1376" s="34">
        <v>1236501</v>
      </c>
      <c r="C1376" s="44" t="s">
        <v>1461</v>
      </c>
      <c r="D1376" s="135">
        <v>9570.06</v>
      </c>
      <c r="F1376" s="20">
        <f t="shared" si="21"/>
        <v>212470.95</v>
      </c>
      <c r="G1376" s="21">
        <v>144058.04</v>
      </c>
      <c r="H1376" s="22">
        <v>68412.91</v>
      </c>
      <c r="I1376" s="23">
        <v>0</v>
      </c>
    </row>
    <row r="1377" spans="1:9" ht="21" customHeight="1" x14ac:dyDescent="0.25">
      <c r="A1377" s="47" t="s">
        <v>1334</v>
      </c>
      <c r="B1377" s="34">
        <v>1238298</v>
      </c>
      <c r="C1377" s="44" t="s">
        <v>1462</v>
      </c>
      <c r="D1377" s="135">
        <v>9046.7999999999993</v>
      </c>
      <c r="F1377" s="20">
        <f t="shared" si="21"/>
        <v>204647.75</v>
      </c>
      <c r="G1377" s="21">
        <v>26976.95</v>
      </c>
      <c r="H1377" s="22">
        <v>177670.8</v>
      </c>
      <c r="I1377" s="23">
        <v>0</v>
      </c>
    </row>
    <row r="1378" spans="1:9" ht="21" customHeight="1" x14ac:dyDescent="0.25">
      <c r="A1378" s="47" t="s">
        <v>1334</v>
      </c>
      <c r="B1378" s="34">
        <v>1445133</v>
      </c>
      <c r="C1378" s="44" t="s">
        <v>1463</v>
      </c>
      <c r="D1378" s="135">
        <v>1482.62</v>
      </c>
      <c r="F1378" s="20">
        <f t="shared" si="21"/>
        <v>130119.51000000001</v>
      </c>
      <c r="G1378" s="21">
        <v>45464.800000000003</v>
      </c>
      <c r="H1378" s="22">
        <v>84654.71</v>
      </c>
      <c r="I1378" s="23">
        <v>0</v>
      </c>
    </row>
    <row r="1379" spans="1:9" ht="20.45" customHeight="1" x14ac:dyDescent="0.25">
      <c r="A1379" s="47" t="s">
        <v>1334</v>
      </c>
      <c r="B1379" s="34">
        <v>1445321</v>
      </c>
      <c r="C1379" s="44" t="s">
        <v>1464</v>
      </c>
      <c r="D1379" s="135">
        <v>65261.22</v>
      </c>
      <c r="F1379" s="20">
        <f t="shared" si="21"/>
        <v>614938.82000000007</v>
      </c>
      <c r="G1379" s="21">
        <v>83751.81</v>
      </c>
      <c r="H1379" s="22">
        <v>531187.01</v>
      </c>
      <c r="I1379" s="23">
        <v>0</v>
      </c>
    </row>
    <row r="1380" spans="1:9" ht="21" customHeight="1" x14ac:dyDescent="0.25">
      <c r="A1380" s="47" t="s">
        <v>1334</v>
      </c>
      <c r="B1380" s="34" t="s">
        <v>1465</v>
      </c>
      <c r="C1380" s="44" t="s">
        <v>1466</v>
      </c>
      <c r="D1380" s="194">
        <v>1165096.53</v>
      </c>
      <c r="F1380" s="20">
        <f t="shared" si="21"/>
        <v>265000</v>
      </c>
      <c r="G1380" s="21">
        <v>0</v>
      </c>
      <c r="H1380" s="22">
        <v>265000</v>
      </c>
      <c r="I1380" s="23">
        <v>0</v>
      </c>
    </row>
    <row r="1381" spans="1:9" ht="21" customHeight="1" x14ac:dyDescent="0.25">
      <c r="A1381" s="47" t="s">
        <v>1334</v>
      </c>
      <c r="B1381" s="34" t="s">
        <v>1467</v>
      </c>
      <c r="C1381" s="44" t="s">
        <v>1468</v>
      </c>
      <c r="D1381" s="194">
        <v>1165096.53</v>
      </c>
      <c r="F1381" s="20">
        <f t="shared" si="21"/>
        <v>1310056.9099999999</v>
      </c>
      <c r="G1381" s="21">
        <v>0</v>
      </c>
      <c r="H1381" s="22">
        <v>926084.61</v>
      </c>
      <c r="I1381" s="23">
        <v>383972.3</v>
      </c>
    </row>
    <row r="1382" spans="1:9" ht="21" customHeight="1" x14ac:dyDescent="0.25">
      <c r="A1382" s="47" t="s">
        <v>1334</v>
      </c>
      <c r="B1382" s="34" t="s">
        <v>1469</v>
      </c>
      <c r="C1382" s="44" t="s">
        <v>1470</v>
      </c>
      <c r="D1382" s="194">
        <v>1165096.53</v>
      </c>
      <c r="F1382" s="20">
        <f t="shared" si="21"/>
        <v>2000000</v>
      </c>
      <c r="G1382" s="21">
        <v>0</v>
      </c>
      <c r="H1382" s="22">
        <v>1507537.31</v>
      </c>
      <c r="I1382" s="23">
        <v>492462.69</v>
      </c>
    </row>
    <row r="1383" spans="1:9" ht="21" customHeight="1" x14ac:dyDescent="0.25">
      <c r="A1383" s="47" t="s">
        <v>1334</v>
      </c>
      <c r="B1383" s="34" t="s">
        <v>1471</v>
      </c>
      <c r="C1383" s="44" t="s">
        <v>1472</v>
      </c>
      <c r="D1383" s="194">
        <v>1165096.53</v>
      </c>
      <c r="F1383" s="20">
        <f t="shared" si="21"/>
        <v>2000000</v>
      </c>
      <c r="G1383" s="21">
        <v>0</v>
      </c>
      <c r="H1383" s="22">
        <v>1507537.31</v>
      </c>
      <c r="I1383" s="23">
        <v>492462.69</v>
      </c>
    </row>
    <row r="1384" spans="1:9" ht="21" customHeight="1" x14ac:dyDescent="0.25">
      <c r="A1384" s="47" t="s">
        <v>1334</v>
      </c>
      <c r="B1384" s="34" t="s">
        <v>1473</v>
      </c>
      <c r="C1384" s="44" t="s">
        <v>1474</v>
      </c>
      <c r="D1384" s="194">
        <v>89633.68</v>
      </c>
      <c r="F1384" s="20">
        <f t="shared" si="21"/>
        <v>245000</v>
      </c>
      <c r="G1384" s="21">
        <v>0</v>
      </c>
      <c r="H1384" s="22">
        <v>45000</v>
      </c>
      <c r="I1384" s="23">
        <v>200000</v>
      </c>
    </row>
    <row r="1385" spans="1:9" ht="21" customHeight="1" x14ac:dyDescent="0.25">
      <c r="A1385" s="47" t="s">
        <v>1334</v>
      </c>
      <c r="B1385" s="34">
        <v>1236334</v>
      </c>
      <c r="C1385" s="66" t="s">
        <v>1475</v>
      </c>
      <c r="D1385" s="194">
        <v>3665.22</v>
      </c>
      <c r="F1385" s="20">
        <f t="shared" si="21"/>
        <v>8958.83</v>
      </c>
      <c r="G1385" s="21">
        <v>3560.56</v>
      </c>
      <c r="H1385" s="22">
        <v>5398.27</v>
      </c>
      <c r="I1385" s="23">
        <v>0</v>
      </c>
    </row>
    <row r="1386" spans="1:9" ht="21" customHeight="1" x14ac:dyDescent="0.25">
      <c r="A1386" s="47" t="s">
        <v>1334</v>
      </c>
      <c r="B1386" s="34">
        <v>1238254</v>
      </c>
      <c r="C1386" s="66" t="s">
        <v>1476</v>
      </c>
      <c r="D1386" s="135" t="s">
        <v>1477</v>
      </c>
      <c r="F1386" s="20">
        <f t="shared" si="21"/>
        <v>240297.44999999998</v>
      </c>
      <c r="G1386" s="21">
        <v>28695.15</v>
      </c>
      <c r="H1386" s="22">
        <v>161602.29999999999</v>
      </c>
      <c r="I1386" s="23">
        <v>50000</v>
      </c>
    </row>
    <row r="1387" spans="1:9" ht="21" customHeight="1" x14ac:dyDescent="0.25">
      <c r="A1387" s="47" t="s">
        <v>1334</v>
      </c>
      <c r="B1387" s="34">
        <v>1236314</v>
      </c>
      <c r="C1387" s="66" t="s">
        <v>1478</v>
      </c>
      <c r="D1387" s="194">
        <v>198894.15</v>
      </c>
      <c r="F1387" s="20">
        <f t="shared" si="21"/>
        <v>353428.15</v>
      </c>
      <c r="G1387" s="21">
        <v>52136.71</v>
      </c>
      <c r="H1387" s="22">
        <v>201291.44</v>
      </c>
      <c r="I1387" s="23">
        <v>100000</v>
      </c>
    </row>
    <row r="1388" spans="1:9" ht="21" customHeight="1" x14ac:dyDescent="0.25">
      <c r="A1388" s="47" t="s">
        <v>1334</v>
      </c>
      <c r="B1388" s="34">
        <v>1236324</v>
      </c>
      <c r="C1388" s="66" t="s">
        <v>1479</v>
      </c>
      <c r="D1388" s="194">
        <v>199204.98</v>
      </c>
      <c r="F1388" s="20">
        <f t="shared" si="21"/>
        <v>377407.04</v>
      </c>
      <c r="G1388" s="21">
        <v>48906.06</v>
      </c>
      <c r="H1388" s="22">
        <v>228500.97999999998</v>
      </c>
      <c r="I1388" s="23">
        <v>100000</v>
      </c>
    </row>
    <row r="1389" spans="1:9" ht="21" customHeight="1" x14ac:dyDescent="0.25">
      <c r="A1389" s="47" t="s">
        <v>1334</v>
      </c>
      <c r="B1389" s="34">
        <v>1236340</v>
      </c>
      <c r="C1389" s="66" t="s">
        <v>1480</v>
      </c>
      <c r="D1389" s="135" t="s">
        <v>1481</v>
      </c>
      <c r="F1389" s="20">
        <f t="shared" si="21"/>
        <v>475665.87</v>
      </c>
      <c r="G1389" s="21">
        <v>64592.86</v>
      </c>
      <c r="H1389" s="22">
        <v>211073.01</v>
      </c>
      <c r="I1389" s="23">
        <v>200000</v>
      </c>
    </row>
    <row r="1390" spans="1:9" ht="22.5" customHeight="1" x14ac:dyDescent="0.25">
      <c r="A1390" s="47" t="s">
        <v>1334</v>
      </c>
      <c r="B1390" s="34">
        <v>1236251</v>
      </c>
      <c r="C1390" s="66" t="s">
        <v>1482</v>
      </c>
      <c r="D1390" s="194">
        <v>49289.4</v>
      </c>
      <c r="F1390" s="20">
        <f t="shared" si="21"/>
        <v>745418</v>
      </c>
      <c r="G1390" s="21">
        <v>658780.18999999994</v>
      </c>
      <c r="H1390" s="22">
        <v>86637.81</v>
      </c>
      <c r="I1390" s="23">
        <v>0</v>
      </c>
    </row>
    <row r="1391" spans="1:9" ht="21" customHeight="1" x14ac:dyDescent="0.25">
      <c r="A1391" s="47" t="s">
        <v>1334</v>
      </c>
      <c r="B1391" s="34">
        <v>1237287</v>
      </c>
      <c r="C1391" s="66" t="s">
        <v>1483</v>
      </c>
      <c r="D1391" s="194">
        <v>34879.5</v>
      </c>
      <c r="F1391" s="20">
        <f t="shared" si="21"/>
        <v>363201.01</v>
      </c>
      <c r="G1391" s="21">
        <v>87538.51</v>
      </c>
      <c r="H1391" s="22">
        <v>275662.5</v>
      </c>
      <c r="I1391" s="23">
        <v>0</v>
      </c>
    </row>
    <row r="1392" spans="1:9" ht="21" customHeight="1" x14ac:dyDescent="0.25">
      <c r="A1392" s="47" t="s">
        <v>1334</v>
      </c>
      <c r="B1392" s="34">
        <v>1226222</v>
      </c>
      <c r="C1392" s="66" t="s">
        <v>1484</v>
      </c>
      <c r="D1392" s="135">
        <v>173285.55</v>
      </c>
      <c r="F1392" s="20">
        <f t="shared" si="21"/>
        <v>159717.18</v>
      </c>
      <c r="G1392" s="21">
        <v>98490.6</v>
      </c>
      <c r="H1392" s="22">
        <v>61226.58</v>
      </c>
      <c r="I1392" s="23">
        <v>0</v>
      </c>
    </row>
    <row r="1393" spans="1:9" ht="21" customHeight="1" x14ac:dyDescent="0.25">
      <c r="A1393" s="47" t="s">
        <v>1334</v>
      </c>
      <c r="B1393" s="34">
        <v>1226222</v>
      </c>
      <c r="C1393" s="66" t="s">
        <v>1485</v>
      </c>
      <c r="D1393" s="135">
        <v>173285.55</v>
      </c>
      <c r="F1393" s="20">
        <f t="shared" si="21"/>
        <v>200000</v>
      </c>
      <c r="G1393" s="21">
        <v>0</v>
      </c>
      <c r="H1393" s="22">
        <v>200000</v>
      </c>
      <c r="I1393" s="23">
        <v>0</v>
      </c>
    </row>
    <row r="1394" spans="1:9" ht="21" customHeight="1" x14ac:dyDescent="0.25">
      <c r="A1394" s="47" t="s">
        <v>1334</v>
      </c>
      <c r="B1394" s="34">
        <v>1444362</v>
      </c>
      <c r="C1394" s="35" t="s">
        <v>1486</v>
      </c>
      <c r="D1394" s="135">
        <v>393740.4</v>
      </c>
      <c r="F1394" s="20">
        <f t="shared" si="21"/>
        <v>700000</v>
      </c>
      <c r="G1394" s="21">
        <v>0</v>
      </c>
      <c r="H1394" s="22">
        <v>350000</v>
      </c>
      <c r="I1394" s="23">
        <v>350000</v>
      </c>
    </row>
    <row r="1395" spans="1:9" ht="21" customHeight="1" x14ac:dyDescent="0.25">
      <c r="A1395" s="47" t="s">
        <v>1334</v>
      </c>
      <c r="B1395" s="34">
        <v>1230371</v>
      </c>
      <c r="C1395" s="35" t="s">
        <v>1487</v>
      </c>
      <c r="D1395" s="135">
        <v>15123.6</v>
      </c>
      <c r="F1395" s="20">
        <f t="shared" si="21"/>
        <v>250000</v>
      </c>
      <c r="G1395" s="21">
        <v>0</v>
      </c>
      <c r="H1395" s="22">
        <v>50000</v>
      </c>
      <c r="I1395" s="23">
        <v>200000</v>
      </c>
    </row>
    <row r="1396" spans="1:9" ht="21" customHeight="1" x14ac:dyDescent="0.25">
      <c r="A1396" s="47" t="s">
        <v>1334</v>
      </c>
      <c r="B1396" s="25">
        <v>1446393</v>
      </c>
      <c r="C1396" s="26" t="s">
        <v>1488</v>
      </c>
      <c r="D1396" s="122">
        <v>41945</v>
      </c>
      <c r="F1396" s="20">
        <f t="shared" si="21"/>
        <v>562500</v>
      </c>
      <c r="G1396" s="21">
        <v>0</v>
      </c>
      <c r="H1396" s="22">
        <v>50000</v>
      </c>
      <c r="I1396" s="23">
        <v>512500</v>
      </c>
    </row>
    <row r="1397" spans="1:9" ht="21" customHeight="1" x14ac:dyDescent="0.25">
      <c r="A1397" s="47" t="s">
        <v>1334</v>
      </c>
      <c r="B1397" s="25">
        <v>1447339</v>
      </c>
      <c r="C1397" s="26" t="s">
        <v>1489</v>
      </c>
      <c r="D1397" s="122">
        <v>11656.7</v>
      </c>
      <c r="F1397" s="20">
        <f t="shared" si="21"/>
        <v>250000</v>
      </c>
      <c r="G1397" s="21">
        <v>0</v>
      </c>
      <c r="H1397" s="22">
        <v>50000</v>
      </c>
      <c r="I1397" s="23">
        <v>200000</v>
      </c>
    </row>
    <row r="1398" spans="1:9" ht="24" customHeight="1" x14ac:dyDescent="0.25">
      <c r="A1398" s="47" t="s">
        <v>1334</v>
      </c>
      <c r="B1398" s="25">
        <v>1444709</v>
      </c>
      <c r="C1398" s="26" t="s">
        <v>1490</v>
      </c>
      <c r="D1398" s="122">
        <v>145797.72</v>
      </c>
      <c r="F1398" s="20">
        <f t="shared" si="21"/>
        <v>500000</v>
      </c>
      <c r="G1398" s="21">
        <v>0</v>
      </c>
      <c r="H1398" s="22">
        <v>250000</v>
      </c>
      <c r="I1398" s="23">
        <v>250000</v>
      </c>
    </row>
    <row r="1399" spans="1:9" ht="21" customHeight="1" x14ac:dyDescent="0.25">
      <c r="A1399" s="47" t="s">
        <v>1334</v>
      </c>
      <c r="B1399" s="25">
        <v>1351586</v>
      </c>
      <c r="C1399" s="26" t="s">
        <v>1491</v>
      </c>
      <c r="D1399" s="122">
        <v>22018.880000000001</v>
      </c>
      <c r="F1399" s="20">
        <f t="shared" si="21"/>
        <v>180000</v>
      </c>
      <c r="G1399" s="21">
        <v>0</v>
      </c>
      <c r="H1399" s="22">
        <v>20000</v>
      </c>
      <c r="I1399" s="23">
        <v>160000</v>
      </c>
    </row>
    <row r="1400" spans="1:9" ht="21" customHeight="1" x14ac:dyDescent="0.25">
      <c r="A1400" s="47" t="s">
        <v>1334</v>
      </c>
      <c r="B1400" s="34">
        <v>1444891</v>
      </c>
      <c r="C1400" s="44" t="s">
        <v>1492</v>
      </c>
      <c r="D1400" s="135">
        <v>86060.44</v>
      </c>
      <c r="F1400" s="20">
        <f t="shared" si="21"/>
        <v>1000000</v>
      </c>
      <c r="G1400" s="21">
        <v>0</v>
      </c>
      <c r="H1400" s="22">
        <v>0</v>
      </c>
      <c r="I1400" s="23">
        <v>1000000</v>
      </c>
    </row>
    <row r="1401" spans="1:9" ht="21" customHeight="1" x14ac:dyDescent="0.25">
      <c r="D1401" s="200"/>
      <c r="F1401" s="20"/>
      <c r="G1401" s="21"/>
      <c r="H1401" s="22"/>
      <c r="I1401" s="23"/>
    </row>
    <row r="1402" spans="1:9" ht="21" customHeight="1" x14ac:dyDescent="0.25">
      <c r="A1402" s="24" t="s">
        <v>1493</v>
      </c>
      <c r="B1402" s="24">
        <v>1455035</v>
      </c>
      <c r="C1402" s="44" t="s">
        <v>1494</v>
      </c>
      <c r="D1402" s="29">
        <v>147639.76999999999</v>
      </c>
      <c r="F1402" s="20">
        <f t="shared" si="21"/>
        <v>350300</v>
      </c>
      <c r="G1402" s="21">
        <v>0</v>
      </c>
      <c r="H1402" s="22">
        <v>121300</v>
      </c>
      <c r="I1402" s="23">
        <v>229000</v>
      </c>
    </row>
    <row r="1403" spans="1:9" ht="21" customHeight="1" x14ac:dyDescent="0.25">
      <c r="A1403" s="24" t="s">
        <v>1493</v>
      </c>
      <c r="B1403" s="24">
        <v>1223047</v>
      </c>
      <c r="C1403" s="44" t="s">
        <v>1495</v>
      </c>
      <c r="D1403" s="29">
        <v>55672.13</v>
      </c>
      <c r="F1403" s="20">
        <f t="shared" si="21"/>
        <v>19000</v>
      </c>
      <c r="G1403" s="21">
        <v>0</v>
      </c>
      <c r="H1403" s="22">
        <v>0</v>
      </c>
      <c r="I1403" s="23">
        <v>19000</v>
      </c>
    </row>
    <row r="1404" spans="1:9" ht="21" customHeight="1" x14ac:dyDescent="0.25">
      <c r="A1404" s="24" t="s">
        <v>1493</v>
      </c>
      <c r="B1404" s="24">
        <v>1239152</v>
      </c>
      <c r="C1404" s="28" t="s">
        <v>1496</v>
      </c>
      <c r="D1404" s="29">
        <v>3592</v>
      </c>
      <c r="F1404" s="20">
        <f t="shared" si="21"/>
        <v>68699</v>
      </c>
      <c r="G1404" s="21">
        <v>0</v>
      </c>
      <c r="H1404" s="22">
        <v>68699</v>
      </c>
      <c r="I1404" s="23">
        <v>0</v>
      </c>
    </row>
    <row r="1405" spans="1:9" ht="21" customHeight="1" x14ac:dyDescent="0.25">
      <c r="A1405" s="24" t="s">
        <v>1493</v>
      </c>
      <c r="B1405" s="24">
        <v>1239116</v>
      </c>
      <c r="C1405" s="28" t="s">
        <v>1497</v>
      </c>
      <c r="D1405" s="29">
        <v>13470</v>
      </c>
      <c r="F1405" s="20">
        <f t="shared" si="21"/>
        <v>193743.66</v>
      </c>
      <c r="G1405" s="21">
        <v>0</v>
      </c>
      <c r="H1405" s="22">
        <v>193743.66</v>
      </c>
      <c r="I1405" s="23">
        <v>0</v>
      </c>
    </row>
    <row r="1406" spans="1:9" ht="21" customHeight="1" x14ac:dyDescent="0.25">
      <c r="A1406" s="24" t="s">
        <v>1493</v>
      </c>
      <c r="B1406" s="24">
        <v>1352347</v>
      </c>
      <c r="C1406" s="28" t="s">
        <v>1498</v>
      </c>
      <c r="D1406" s="29">
        <v>568</v>
      </c>
      <c r="F1406" s="20">
        <f t="shared" si="21"/>
        <v>39000</v>
      </c>
      <c r="G1406" s="21">
        <v>0</v>
      </c>
      <c r="H1406" s="22">
        <v>39000</v>
      </c>
      <c r="I1406" s="23">
        <v>0</v>
      </c>
    </row>
    <row r="1407" spans="1:9" ht="21" customHeight="1" x14ac:dyDescent="0.25">
      <c r="A1407" s="24" t="s">
        <v>1493</v>
      </c>
      <c r="B1407" s="24">
        <v>1239187</v>
      </c>
      <c r="C1407" s="28" t="s">
        <v>1499</v>
      </c>
      <c r="D1407" s="29">
        <v>2165.8000000000002</v>
      </c>
      <c r="F1407" s="20">
        <f t="shared" si="21"/>
        <v>41000</v>
      </c>
      <c r="G1407" s="21">
        <v>0</v>
      </c>
      <c r="H1407" s="22">
        <v>0</v>
      </c>
      <c r="I1407" s="23">
        <v>41000</v>
      </c>
    </row>
    <row r="1408" spans="1:9" ht="21" customHeight="1" x14ac:dyDescent="0.25">
      <c r="A1408" s="24" t="s">
        <v>1493</v>
      </c>
      <c r="B1408" s="24">
        <v>1446508</v>
      </c>
      <c r="C1408" s="28" t="s">
        <v>1500</v>
      </c>
      <c r="D1408" s="29">
        <v>2206.85</v>
      </c>
      <c r="F1408" s="20">
        <f t="shared" si="21"/>
        <v>45100</v>
      </c>
      <c r="G1408" s="21">
        <v>0</v>
      </c>
      <c r="H1408" s="22">
        <v>0</v>
      </c>
      <c r="I1408" s="23">
        <v>45100</v>
      </c>
    </row>
    <row r="1409" spans="1:9" ht="21" customHeight="1" x14ac:dyDescent="0.25">
      <c r="A1409" s="24" t="s">
        <v>1493</v>
      </c>
      <c r="B1409" s="24">
        <v>1352213</v>
      </c>
      <c r="C1409" s="28" t="s">
        <v>1501</v>
      </c>
      <c r="D1409" s="29">
        <v>3961.04</v>
      </c>
      <c r="F1409" s="20">
        <f t="shared" si="21"/>
        <v>96100</v>
      </c>
      <c r="G1409" s="21">
        <v>0</v>
      </c>
      <c r="H1409" s="22">
        <v>0</v>
      </c>
      <c r="I1409" s="23">
        <v>96100</v>
      </c>
    </row>
    <row r="1410" spans="1:9" ht="21" customHeight="1" x14ac:dyDescent="0.25">
      <c r="D1410" s="200"/>
      <c r="F1410" s="20"/>
      <c r="G1410" s="21"/>
      <c r="H1410" s="22"/>
      <c r="I1410" s="23"/>
    </row>
    <row r="1411" spans="1:9" x14ac:dyDescent="0.25">
      <c r="A1411" s="24" t="s">
        <v>1502</v>
      </c>
      <c r="B1411" s="24">
        <v>1285074</v>
      </c>
      <c r="C1411" s="201" t="s">
        <v>1503</v>
      </c>
      <c r="D1411" s="29">
        <v>20042</v>
      </c>
      <c r="F1411" s="20">
        <f t="shared" si="21"/>
        <v>240000</v>
      </c>
      <c r="G1411" s="21">
        <v>0</v>
      </c>
      <c r="H1411" s="22">
        <v>150000</v>
      </c>
      <c r="I1411" s="23">
        <v>90000</v>
      </c>
    </row>
    <row r="1412" spans="1:9" x14ac:dyDescent="0.25">
      <c r="A1412" s="24" t="s">
        <v>1502</v>
      </c>
      <c r="B1412" s="53">
        <v>1446555</v>
      </c>
      <c r="C1412" s="201" t="s">
        <v>1504</v>
      </c>
      <c r="D1412" s="29">
        <v>27732.799999999999</v>
      </c>
      <c r="F1412" s="20">
        <f t="shared" si="21"/>
        <v>460000</v>
      </c>
      <c r="G1412" s="21">
        <v>0</v>
      </c>
      <c r="H1412" s="22">
        <v>0</v>
      </c>
      <c r="I1412" s="23">
        <v>460000</v>
      </c>
    </row>
    <row r="1413" spans="1:9" x14ac:dyDescent="0.25">
      <c r="A1413" s="24" t="s">
        <v>1502</v>
      </c>
      <c r="B1413" s="53">
        <v>1444609</v>
      </c>
      <c r="C1413" s="201" t="s">
        <v>1505</v>
      </c>
      <c r="D1413" s="29">
        <v>29602.799999999999</v>
      </c>
      <c r="F1413" s="20">
        <f t="shared" si="21"/>
        <v>170000</v>
      </c>
      <c r="G1413" s="21">
        <v>0</v>
      </c>
      <c r="H1413" s="22">
        <v>0</v>
      </c>
      <c r="I1413" s="23">
        <v>170000</v>
      </c>
    </row>
    <row r="1414" spans="1:9" x14ac:dyDescent="0.25">
      <c r="A1414" s="24" t="s">
        <v>1502</v>
      </c>
      <c r="B1414" s="53">
        <v>1353135</v>
      </c>
      <c r="C1414" s="201" t="s">
        <v>1506</v>
      </c>
      <c r="D1414" s="29">
        <v>100890.2</v>
      </c>
      <c r="F1414" s="20">
        <f t="shared" si="21"/>
        <v>350000</v>
      </c>
      <c r="G1414" s="21">
        <v>0</v>
      </c>
      <c r="H1414" s="22">
        <v>0</v>
      </c>
      <c r="I1414" s="23">
        <v>350000</v>
      </c>
    </row>
    <row r="1415" spans="1:9" x14ac:dyDescent="0.25">
      <c r="A1415" s="24" t="s">
        <v>1502</v>
      </c>
      <c r="B1415" s="53">
        <v>1353118</v>
      </c>
      <c r="C1415" s="201" t="s">
        <v>1507</v>
      </c>
      <c r="D1415" s="29">
        <v>9769.2000000000007</v>
      </c>
      <c r="F1415" s="20">
        <f t="shared" si="21"/>
        <v>130000</v>
      </c>
      <c r="G1415" s="21">
        <v>0</v>
      </c>
      <c r="H1415" s="22">
        <v>0</v>
      </c>
      <c r="I1415" s="23">
        <v>130000</v>
      </c>
    </row>
    <row r="1416" spans="1:9" x14ac:dyDescent="0.25">
      <c r="B1416" s="202"/>
      <c r="F1416" s="20"/>
      <c r="G1416" s="21"/>
      <c r="H1416" s="22"/>
      <c r="I1416" s="23"/>
    </row>
    <row r="1417" spans="1:9" x14ac:dyDescent="0.25">
      <c r="A1417" s="24" t="s">
        <v>1508</v>
      </c>
      <c r="B1417" s="24">
        <v>1239519</v>
      </c>
      <c r="C1417" s="44" t="s">
        <v>1509</v>
      </c>
      <c r="D1417" s="172">
        <v>100964</v>
      </c>
      <c r="F1417" s="20">
        <f t="shared" ref="F1417:F1480" si="22">G1417+H1417+I1417</f>
        <v>66880.2</v>
      </c>
      <c r="G1417" s="21">
        <v>14030</v>
      </c>
      <c r="H1417" s="22">
        <v>52850.2</v>
      </c>
      <c r="I1417" s="23">
        <v>0</v>
      </c>
    </row>
    <row r="1418" spans="1:9" x14ac:dyDescent="0.25">
      <c r="A1418" s="24" t="s">
        <v>1508</v>
      </c>
      <c r="B1418" s="24">
        <v>1239491</v>
      </c>
      <c r="C1418" s="44" t="s">
        <v>1510</v>
      </c>
      <c r="D1418" s="172">
        <v>171517.98</v>
      </c>
      <c r="F1418" s="20">
        <f t="shared" si="22"/>
        <v>521409.87</v>
      </c>
      <c r="G1418" s="21">
        <v>36539</v>
      </c>
      <c r="H1418" s="22">
        <v>484870.87</v>
      </c>
      <c r="I1418" s="23">
        <v>0</v>
      </c>
    </row>
    <row r="1419" spans="1:9" ht="24.75" x14ac:dyDescent="0.25">
      <c r="A1419" s="24" t="s">
        <v>1508</v>
      </c>
      <c r="B1419" s="116" t="s">
        <v>1511</v>
      </c>
      <c r="C1419" s="44" t="s">
        <v>1512</v>
      </c>
      <c r="D1419" s="29">
        <f>13548.8+11993.87</f>
        <v>25542.67</v>
      </c>
      <c r="F1419" s="20">
        <f t="shared" si="22"/>
        <v>2427107.04</v>
      </c>
      <c r="G1419" s="21">
        <v>0</v>
      </c>
      <c r="H1419" s="22">
        <v>1445700</v>
      </c>
      <c r="I1419" s="23">
        <v>981407.04</v>
      </c>
    </row>
    <row r="1420" spans="1:9" x14ac:dyDescent="0.25">
      <c r="A1420" s="24" t="s">
        <v>1508</v>
      </c>
      <c r="B1420" s="24">
        <v>1239724</v>
      </c>
      <c r="C1420" s="44" t="s">
        <v>1513</v>
      </c>
      <c r="D1420" s="29">
        <v>11426.99</v>
      </c>
      <c r="F1420" s="20">
        <f t="shared" si="22"/>
        <v>107740.09</v>
      </c>
      <c r="G1420" s="21">
        <v>4758</v>
      </c>
      <c r="H1420" s="22">
        <v>102982.09</v>
      </c>
      <c r="I1420" s="23">
        <v>0</v>
      </c>
    </row>
    <row r="1421" spans="1:9" x14ac:dyDescent="0.25">
      <c r="A1421" s="24" t="s">
        <v>1508</v>
      </c>
      <c r="B1421" s="24">
        <v>1239862</v>
      </c>
      <c r="C1421" s="44" t="s">
        <v>1514</v>
      </c>
      <c r="D1421" s="172">
        <v>89607.43</v>
      </c>
      <c r="F1421" s="20">
        <f t="shared" si="22"/>
        <v>1200000</v>
      </c>
      <c r="G1421" s="21">
        <v>0</v>
      </c>
      <c r="H1421" s="22">
        <v>1200000</v>
      </c>
      <c r="I1421" s="23">
        <v>0</v>
      </c>
    </row>
    <row r="1422" spans="1:9" ht="24.75" x14ac:dyDescent="0.25">
      <c r="A1422" s="24" t="s">
        <v>1508</v>
      </c>
      <c r="B1422" s="116" t="s">
        <v>1515</v>
      </c>
      <c r="C1422" s="44" t="s">
        <v>1516</v>
      </c>
      <c r="D1422" s="172">
        <f>65082.25+182546.86</f>
        <v>247629.11</v>
      </c>
      <c r="F1422" s="20">
        <f t="shared" si="22"/>
        <v>800000</v>
      </c>
      <c r="G1422" s="21">
        <v>0</v>
      </c>
      <c r="H1422" s="22">
        <v>0</v>
      </c>
      <c r="I1422" s="23">
        <v>800000</v>
      </c>
    </row>
    <row r="1423" spans="1:9" x14ac:dyDescent="0.25">
      <c r="A1423" s="24" t="s">
        <v>1508</v>
      </c>
      <c r="B1423" s="24">
        <v>1239503</v>
      </c>
      <c r="C1423" s="44" t="s">
        <v>1517</v>
      </c>
      <c r="D1423" s="172">
        <v>146037.49</v>
      </c>
      <c r="F1423" s="20">
        <f t="shared" si="22"/>
        <v>800000</v>
      </c>
      <c r="G1423" s="21">
        <v>0</v>
      </c>
      <c r="H1423" s="22">
        <v>0</v>
      </c>
      <c r="I1423" s="23">
        <v>800000</v>
      </c>
    </row>
    <row r="1424" spans="1:9" x14ac:dyDescent="0.25">
      <c r="B1424" s="24"/>
      <c r="C1424" s="44"/>
      <c r="F1424" s="20"/>
      <c r="G1424" s="21"/>
      <c r="H1424" s="22"/>
      <c r="I1424" s="23"/>
    </row>
    <row r="1425" spans="1:9" x14ac:dyDescent="0.25">
      <c r="A1425" s="24" t="s">
        <v>1518</v>
      </c>
      <c r="B1425" s="24">
        <v>1226761</v>
      </c>
      <c r="C1425" s="44" t="s">
        <v>1519</v>
      </c>
      <c r="D1425" s="29">
        <v>60396.7</v>
      </c>
      <c r="F1425" s="20">
        <f t="shared" si="22"/>
        <v>79712.36</v>
      </c>
      <c r="G1425" s="21">
        <v>15361</v>
      </c>
      <c r="H1425" s="22">
        <v>64351.360000000001</v>
      </c>
      <c r="I1425" s="23">
        <v>0</v>
      </c>
    </row>
    <row r="1426" spans="1:9" x14ac:dyDescent="0.25">
      <c r="B1426" s="24"/>
      <c r="C1426" s="44"/>
      <c r="F1426" s="20"/>
      <c r="G1426" s="21"/>
      <c r="H1426" s="22"/>
      <c r="I1426" s="23"/>
    </row>
    <row r="1427" spans="1:9" x14ac:dyDescent="0.25">
      <c r="A1427" s="24" t="s">
        <v>1520</v>
      </c>
      <c r="B1427" s="24">
        <v>1445498</v>
      </c>
      <c r="C1427" s="44" t="s">
        <v>1521</v>
      </c>
      <c r="D1427" s="29">
        <v>15434.79</v>
      </c>
      <c r="F1427" s="20">
        <f t="shared" si="22"/>
        <v>259954.4</v>
      </c>
      <c r="G1427" s="21">
        <v>7954.4</v>
      </c>
      <c r="H1427" s="22">
        <v>152000</v>
      </c>
      <c r="I1427" s="23">
        <v>100000</v>
      </c>
    </row>
    <row r="1428" spans="1:9" x14ac:dyDescent="0.25">
      <c r="A1428" s="24" t="s">
        <v>1520</v>
      </c>
      <c r="B1428" s="24">
        <v>1447731</v>
      </c>
      <c r="C1428" s="28" t="s">
        <v>1522</v>
      </c>
      <c r="D1428" s="29">
        <v>12103.45</v>
      </c>
      <c r="F1428" s="20">
        <f t="shared" si="22"/>
        <v>251357.71</v>
      </c>
      <c r="G1428" s="21">
        <v>36357.71</v>
      </c>
      <c r="H1428" s="22">
        <v>115000</v>
      </c>
      <c r="I1428" s="23">
        <v>100000</v>
      </c>
    </row>
    <row r="1429" spans="1:9" x14ac:dyDescent="0.25">
      <c r="A1429" s="24" t="s">
        <v>1520</v>
      </c>
      <c r="B1429" s="24">
        <v>1446633</v>
      </c>
      <c r="C1429" s="28" t="s">
        <v>1523</v>
      </c>
      <c r="D1429" s="29">
        <v>23212.38</v>
      </c>
      <c r="F1429" s="20">
        <f t="shared" si="22"/>
        <v>209319.02</v>
      </c>
      <c r="G1429" s="21">
        <v>57319.02</v>
      </c>
      <c r="H1429" s="22">
        <v>0</v>
      </c>
      <c r="I1429" s="23">
        <v>152000</v>
      </c>
    </row>
    <row r="1430" spans="1:9" x14ac:dyDescent="0.25">
      <c r="A1430" s="24" t="s">
        <v>1520</v>
      </c>
      <c r="B1430" s="24">
        <v>1445330</v>
      </c>
      <c r="C1430" s="28" t="s">
        <v>1524</v>
      </c>
      <c r="D1430" s="29">
        <v>44786.720000000001</v>
      </c>
      <c r="F1430" s="20">
        <f t="shared" si="22"/>
        <v>193052.4</v>
      </c>
      <c r="G1430" s="21">
        <v>9052.4</v>
      </c>
      <c r="H1430" s="22">
        <v>0</v>
      </c>
      <c r="I1430" s="23">
        <v>184000</v>
      </c>
    </row>
    <row r="1431" spans="1:9" x14ac:dyDescent="0.25">
      <c r="A1431" s="24" t="s">
        <v>1520</v>
      </c>
      <c r="B1431" s="24">
        <v>1447717</v>
      </c>
      <c r="C1431" s="28" t="s">
        <v>1525</v>
      </c>
      <c r="D1431" s="29">
        <v>153691.9</v>
      </c>
      <c r="F1431" s="20">
        <f t="shared" si="22"/>
        <v>204000</v>
      </c>
      <c r="G1431" s="21">
        <v>0</v>
      </c>
      <c r="H1431" s="22">
        <v>0</v>
      </c>
      <c r="I1431" s="23">
        <v>204000</v>
      </c>
    </row>
    <row r="1432" spans="1:9" x14ac:dyDescent="0.25">
      <c r="B1432" s="24"/>
      <c r="C1432" s="44"/>
      <c r="F1432" s="20"/>
      <c r="G1432" s="21"/>
      <c r="H1432" s="22"/>
      <c r="I1432" s="23"/>
    </row>
    <row r="1433" spans="1:9" x14ac:dyDescent="0.25">
      <c r="A1433" s="24" t="s">
        <v>1526</v>
      </c>
      <c r="B1433" s="24">
        <v>1230571</v>
      </c>
      <c r="C1433" s="44" t="s">
        <v>1527</v>
      </c>
      <c r="D1433" s="29">
        <v>518306.98</v>
      </c>
      <c r="F1433" s="20">
        <f t="shared" si="22"/>
        <v>497080.42</v>
      </c>
      <c r="G1433" s="21">
        <v>25876.2</v>
      </c>
      <c r="H1433" s="22">
        <v>471204.22</v>
      </c>
      <c r="I1433" s="23">
        <v>0</v>
      </c>
    </row>
    <row r="1434" spans="1:9" x14ac:dyDescent="0.25">
      <c r="A1434" s="24" t="s">
        <v>1526</v>
      </c>
      <c r="B1434" s="24">
        <v>1230507</v>
      </c>
      <c r="C1434" s="44" t="s">
        <v>1528</v>
      </c>
      <c r="D1434" s="29">
        <v>36366.1</v>
      </c>
      <c r="F1434" s="20">
        <f t="shared" si="22"/>
        <v>70989.599999999991</v>
      </c>
      <c r="G1434" s="21">
        <v>1793.4</v>
      </c>
      <c r="H1434" s="22">
        <v>2305.8000000000002</v>
      </c>
      <c r="I1434" s="23">
        <v>66890.399999999994</v>
      </c>
    </row>
    <row r="1435" spans="1:9" x14ac:dyDescent="0.25">
      <c r="B1435" s="24"/>
      <c r="C1435" s="44"/>
      <c r="F1435" s="20"/>
      <c r="G1435" s="21"/>
      <c r="H1435" s="22"/>
      <c r="I1435" s="23"/>
    </row>
    <row r="1436" spans="1:9" x14ac:dyDescent="0.25">
      <c r="A1436" s="24" t="s">
        <v>1529</v>
      </c>
      <c r="B1436" s="24">
        <v>1308849</v>
      </c>
      <c r="C1436" s="44" t="s">
        <v>1530</v>
      </c>
      <c r="D1436" s="29">
        <v>8235.5499999999993</v>
      </c>
      <c r="F1436" s="20">
        <f t="shared" si="22"/>
        <v>81500</v>
      </c>
      <c r="G1436" s="21">
        <v>0</v>
      </c>
      <c r="H1436" s="22">
        <v>81500</v>
      </c>
      <c r="I1436" s="23">
        <v>0</v>
      </c>
    </row>
    <row r="1437" spans="1:9" x14ac:dyDescent="0.25">
      <c r="A1437" s="24" t="s">
        <v>1529</v>
      </c>
      <c r="B1437" s="24">
        <v>1318065</v>
      </c>
      <c r="C1437" s="44" t="s">
        <v>1531</v>
      </c>
      <c r="D1437" s="29">
        <v>3492.03</v>
      </c>
      <c r="F1437" s="20">
        <f t="shared" si="22"/>
        <v>86200</v>
      </c>
      <c r="G1437" s="21">
        <v>0</v>
      </c>
      <c r="H1437" s="22">
        <v>86200</v>
      </c>
      <c r="I1437" s="23">
        <v>0</v>
      </c>
    </row>
    <row r="1438" spans="1:9" x14ac:dyDescent="0.25">
      <c r="A1438" s="24" t="s">
        <v>1529</v>
      </c>
      <c r="B1438" s="24">
        <v>1304899</v>
      </c>
      <c r="C1438" s="44" t="s">
        <v>1532</v>
      </c>
      <c r="D1438" s="29">
        <v>1272.7</v>
      </c>
      <c r="F1438" s="20">
        <f t="shared" si="22"/>
        <v>49000</v>
      </c>
      <c r="G1438" s="21">
        <v>0</v>
      </c>
      <c r="H1438" s="22">
        <v>0</v>
      </c>
      <c r="I1438" s="23">
        <v>49000</v>
      </c>
    </row>
    <row r="1439" spans="1:9" x14ac:dyDescent="0.25">
      <c r="F1439" s="20"/>
      <c r="G1439" s="21"/>
      <c r="H1439" s="22"/>
      <c r="I1439" s="23"/>
    </row>
    <row r="1440" spans="1:9" x14ac:dyDescent="0.25">
      <c r="A1440" s="24" t="s">
        <v>1533</v>
      </c>
      <c r="B1440" s="24">
        <v>1227373</v>
      </c>
      <c r="C1440" s="28" t="s">
        <v>1534</v>
      </c>
      <c r="D1440" s="29">
        <v>39524.14</v>
      </c>
      <c r="F1440" s="20">
        <f t="shared" si="22"/>
        <v>1213373.21</v>
      </c>
      <c r="G1440" s="21">
        <v>0</v>
      </c>
      <c r="H1440" s="22">
        <v>600382.58000000007</v>
      </c>
      <c r="I1440" s="23">
        <v>612990.63</v>
      </c>
    </row>
    <row r="1441" spans="1:9" x14ac:dyDescent="0.25">
      <c r="A1441" s="24" t="s">
        <v>1533</v>
      </c>
      <c r="B1441" s="24">
        <v>1226378</v>
      </c>
      <c r="C1441" s="28" t="s">
        <v>1535</v>
      </c>
      <c r="D1441" s="29">
        <v>13958.72</v>
      </c>
      <c r="F1441" s="20">
        <f t="shared" si="22"/>
        <v>244186.61</v>
      </c>
      <c r="G1441" s="21">
        <v>0</v>
      </c>
      <c r="H1441" s="22">
        <v>244186.61</v>
      </c>
      <c r="I1441" s="23">
        <v>0</v>
      </c>
    </row>
    <row r="1442" spans="1:9" x14ac:dyDescent="0.25">
      <c r="A1442" s="24" t="s">
        <v>1533</v>
      </c>
      <c r="B1442" s="24">
        <v>1226501</v>
      </c>
      <c r="C1442" s="28" t="s">
        <v>1536</v>
      </c>
      <c r="D1442" s="29">
        <v>37611.24</v>
      </c>
      <c r="F1442" s="20">
        <f t="shared" si="22"/>
        <v>234107.73</v>
      </c>
      <c r="G1442" s="21">
        <v>0</v>
      </c>
      <c r="H1442" s="22">
        <v>234107.73</v>
      </c>
      <c r="I1442" s="23">
        <v>0</v>
      </c>
    </row>
    <row r="1443" spans="1:9" x14ac:dyDescent="0.25">
      <c r="A1443" s="24" t="s">
        <v>1533</v>
      </c>
      <c r="B1443" s="24">
        <v>1229030</v>
      </c>
      <c r="C1443" s="28" t="s">
        <v>1537</v>
      </c>
      <c r="D1443" s="29">
        <v>13673.2</v>
      </c>
      <c r="F1443" s="20">
        <f t="shared" si="22"/>
        <v>100000</v>
      </c>
      <c r="G1443" s="21">
        <v>0</v>
      </c>
      <c r="H1443" s="22">
        <v>100000</v>
      </c>
      <c r="I1443" s="23">
        <v>0</v>
      </c>
    </row>
    <row r="1444" spans="1:9" x14ac:dyDescent="0.25">
      <c r="A1444" s="24" t="s">
        <v>1533</v>
      </c>
      <c r="B1444" s="24">
        <v>1226429</v>
      </c>
      <c r="C1444" s="28" t="s">
        <v>1538</v>
      </c>
      <c r="D1444" s="29">
        <v>6671.26</v>
      </c>
      <c r="F1444" s="20">
        <f t="shared" si="22"/>
        <v>170087.47999999998</v>
      </c>
      <c r="G1444" s="21">
        <v>0</v>
      </c>
      <c r="H1444" s="22">
        <v>170087.47999999998</v>
      </c>
      <c r="I1444" s="23">
        <v>0</v>
      </c>
    </row>
    <row r="1445" spans="1:9" x14ac:dyDescent="0.25">
      <c r="A1445" s="24" t="s">
        <v>1533</v>
      </c>
      <c r="B1445" s="24">
        <v>1227448</v>
      </c>
      <c r="C1445" s="28" t="s">
        <v>1539</v>
      </c>
      <c r="D1445" s="29">
        <v>18774.400000000001</v>
      </c>
      <c r="F1445" s="20">
        <f t="shared" si="22"/>
        <v>529659.01</v>
      </c>
      <c r="G1445" s="21">
        <v>0</v>
      </c>
      <c r="H1445" s="22">
        <v>262077.69</v>
      </c>
      <c r="I1445" s="23">
        <v>267581.32</v>
      </c>
    </row>
    <row r="1446" spans="1:9" x14ac:dyDescent="0.25">
      <c r="A1446" s="24" t="s">
        <v>1533</v>
      </c>
      <c r="B1446" s="24">
        <v>1227411</v>
      </c>
      <c r="C1446" s="28" t="s">
        <v>1540</v>
      </c>
      <c r="D1446" s="29">
        <v>19444.099999999999</v>
      </c>
      <c r="F1446" s="20">
        <f t="shared" si="22"/>
        <v>230000</v>
      </c>
      <c r="G1446" s="21">
        <v>0</v>
      </c>
      <c r="H1446" s="22">
        <v>100000</v>
      </c>
      <c r="I1446" s="23">
        <v>130000</v>
      </c>
    </row>
    <row r="1447" spans="1:9" x14ac:dyDescent="0.25">
      <c r="A1447" s="24" t="s">
        <v>1533</v>
      </c>
      <c r="B1447" s="24">
        <v>1227397</v>
      </c>
      <c r="C1447" s="28" t="s">
        <v>1541</v>
      </c>
      <c r="D1447" s="29">
        <v>7400.06</v>
      </c>
      <c r="F1447" s="20">
        <f t="shared" si="22"/>
        <v>100467.35</v>
      </c>
      <c r="G1447" s="21">
        <v>0</v>
      </c>
      <c r="H1447" s="22">
        <v>80373.88</v>
      </c>
      <c r="I1447" s="23">
        <v>20093.47</v>
      </c>
    </row>
    <row r="1448" spans="1:9" x14ac:dyDescent="0.25">
      <c r="A1448" s="24" t="s">
        <v>1533</v>
      </c>
      <c r="B1448" s="24">
        <v>1444969</v>
      </c>
      <c r="C1448" s="28" t="s">
        <v>1542</v>
      </c>
      <c r="D1448" s="29">
        <v>2177.4</v>
      </c>
      <c r="F1448" s="20">
        <f t="shared" si="22"/>
        <v>20000</v>
      </c>
      <c r="G1448" s="21">
        <v>0</v>
      </c>
      <c r="H1448" s="22">
        <v>0</v>
      </c>
      <c r="I1448" s="23">
        <v>20000</v>
      </c>
    </row>
    <row r="1449" spans="1:9" x14ac:dyDescent="0.25">
      <c r="A1449" s="24" t="s">
        <v>1533</v>
      </c>
      <c r="B1449" s="24">
        <v>1238633</v>
      </c>
      <c r="C1449" s="28" t="s">
        <v>1543</v>
      </c>
      <c r="D1449" s="29">
        <v>4586.87</v>
      </c>
      <c r="F1449" s="20">
        <f t="shared" si="22"/>
        <v>35000</v>
      </c>
      <c r="G1449" s="21">
        <v>0</v>
      </c>
      <c r="H1449" s="22">
        <v>0</v>
      </c>
      <c r="I1449" s="23">
        <v>35000</v>
      </c>
    </row>
    <row r="1450" spans="1:9" x14ac:dyDescent="0.25">
      <c r="A1450" s="24" t="s">
        <v>1533</v>
      </c>
      <c r="B1450" s="24">
        <v>1227264</v>
      </c>
      <c r="C1450" s="28" t="s">
        <v>1544</v>
      </c>
      <c r="D1450" s="29">
        <v>12964.6</v>
      </c>
      <c r="F1450" s="20">
        <f t="shared" si="22"/>
        <v>130000</v>
      </c>
      <c r="G1450" s="21">
        <v>0</v>
      </c>
      <c r="H1450" s="22">
        <v>0</v>
      </c>
      <c r="I1450" s="23">
        <v>130000</v>
      </c>
    </row>
    <row r="1451" spans="1:9" x14ac:dyDescent="0.25">
      <c r="A1451" s="24" t="s">
        <v>1533</v>
      </c>
      <c r="B1451" s="24">
        <v>1238356</v>
      </c>
      <c r="C1451" s="28" t="s">
        <v>1545</v>
      </c>
      <c r="D1451" s="29">
        <v>9795.66</v>
      </c>
      <c r="F1451" s="20">
        <f t="shared" si="22"/>
        <v>70000</v>
      </c>
      <c r="G1451" s="21">
        <v>0</v>
      </c>
      <c r="H1451" s="22">
        <v>0</v>
      </c>
      <c r="I1451" s="23">
        <v>70000</v>
      </c>
    </row>
    <row r="1452" spans="1:9" x14ac:dyDescent="0.25">
      <c r="A1452" s="24" t="s">
        <v>1533</v>
      </c>
      <c r="B1452" s="24">
        <v>1227435</v>
      </c>
      <c r="C1452" s="28" t="s">
        <v>1546</v>
      </c>
      <c r="D1452" s="29">
        <v>6961.33</v>
      </c>
      <c r="F1452" s="20">
        <f t="shared" si="22"/>
        <v>60000</v>
      </c>
      <c r="G1452" s="21">
        <v>0</v>
      </c>
      <c r="H1452" s="22">
        <v>0</v>
      </c>
      <c r="I1452" s="23">
        <v>60000</v>
      </c>
    </row>
    <row r="1453" spans="1:9" x14ac:dyDescent="0.25">
      <c r="F1453" s="20"/>
      <c r="G1453" s="21"/>
      <c r="H1453" s="22"/>
      <c r="I1453" s="23"/>
    </row>
    <row r="1454" spans="1:9" x14ac:dyDescent="0.25">
      <c r="A1454" s="24" t="s">
        <v>1547</v>
      </c>
      <c r="B1454" s="34">
        <v>1244992</v>
      </c>
      <c r="C1454" s="44" t="s">
        <v>1548</v>
      </c>
      <c r="D1454" s="29">
        <v>15463.79</v>
      </c>
      <c r="F1454" s="20">
        <f t="shared" si="22"/>
        <v>400000</v>
      </c>
      <c r="G1454" s="21">
        <v>8450</v>
      </c>
      <c r="H1454" s="22">
        <v>0</v>
      </c>
      <c r="I1454" s="23">
        <v>391550</v>
      </c>
    </row>
    <row r="1455" spans="1:9" x14ac:dyDescent="0.25">
      <c r="A1455" s="24" t="s">
        <v>1547</v>
      </c>
      <c r="B1455" s="34">
        <v>1244970</v>
      </c>
      <c r="C1455" s="44" t="s">
        <v>1549</v>
      </c>
      <c r="D1455" s="29">
        <v>23189.81</v>
      </c>
      <c r="F1455" s="20">
        <f t="shared" si="22"/>
        <v>1933550</v>
      </c>
      <c r="G1455" s="21">
        <v>33550</v>
      </c>
      <c r="H1455" s="22">
        <v>600000</v>
      </c>
      <c r="I1455" s="23">
        <v>1300000</v>
      </c>
    </row>
    <row r="1456" spans="1:9" x14ac:dyDescent="0.25">
      <c r="F1456" s="20"/>
      <c r="G1456" s="21"/>
      <c r="H1456" s="22"/>
      <c r="I1456" s="23"/>
    </row>
    <row r="1457" spans="1:9" x14ac:dyDescent="0.25">
      <c r="A1457" s="24" t="s">
        <v>1550</v>
      </c>
      <c r="B1457" s="34">
        <v>1238299</v>
      </c>
      <c r="C1457" s="203" t="s">
        <v>1551</v>
      </c>
      <c r="D1457" s="204">
        <v>2999.86</v>
      </c>
      <c r="E1457" s="205"/>
      <c r="F1457" s="20">
        <f t="shared" si="22"/>
        <v>27195.109999999997</v>
      </c>
      <c r="G1457" s="21">
        <v>26853.51</v>
      </c>
      <c r="H1457" s="22">
        <v>341.6</v>
      </c>
      <c r="I1457" s="23">
        <v>0</v>
      </c>
    </row>
    <row r="1458" spans="1:9" x14ac:dyDescent="0.25">
      <c r="A1458" s="24" t="s">
        <v>1550</v>
      </c>
      <c r="B1458" s="34">
        <v>1237684</v>
      </c>
      <c r="C1458" s="203" t="s">
        <v>1552</v>
      </c>
      <c r="D1458" s="204">
        <v>9999.5300000000007</v>
      </c>
      <c r="E1458" s="205"/>
      <c r="F1458" s="20">
        <f t="shared" si="22"/>
        <v>6092.01</v>
      </c>
      <c r="G1458" s="21">
        <v>0</v>
      </c>
      <c r="H1458" s="22">
        <v>6092.01</v>
      </c>
      <c r="I1458" s="23">
        <v>0</v>
      </c>
    </row>
    <row r="1459" spans="1:9" x14ac:dyDescent="0.25">
      <c r="A1459" s="24" t="s">
        <v>1550</v>
      </c>
      <c r="B1459" s="36">
        <v>1237404</v>
      </c>
      <c r="C1459" s="206" t="s">
        <v>1553</v>
      </c>
      <c r="D1459" s="207">
        <v>144900</v>
      </c>
      <c r="E1459" s="205"/>
      <c r="F1459" s="20">
        <f t="shared" si="22"/>
        <v>152208.02000000002</v>
      </c>
      <c r="G1459" s="21">
        <v>12844.76</v>
      </c>
      <c r="H1459" s="22">
        <v>139363.26</v>
      </c>
      <c r="I1459" s="23">
        <v>0</v>
      </c>
    </row>
    <row r="1460" spans="1:9" x14ac:dyDescent="0.25">
      <c r="A1460" s="24" t="s">
        <v>1550</v>
      </c>
      <c r="B1460" s="34">
        <v>1352085</v>
      </c>
      <c r="C1460" s="24" t="s">
        <v>1554</v>
      </c>
      <c r="D1460" s="204">
        <v>75976.899999999994</v>
      </c>
      <c r="E1460" s="205"/>
      <c r="F1460" s="20">
        <f t="shared" si="22"/>
        <v>58696.4</v>
      </c>
      <c r="G1460" s="21">
        <v>0</v>
      </c>
      <c r="H1460" s="22">
        <v>58696.4</v>
      </c>
      <c r="I1460" s="23">
        <v>0</v>
      </c>
    </row>
    <row r="1461" spans="1:9" x14ac:dyDescent="0.25">
      <c r="A1461" s="24" t="s">
        <v>1550</v>
      </c>
      <c r="B1461" s="34">
        <v>1351664</v>
      </c>
      <c r="C1461" s="24" t="s">
        <v>1555</v>
      </c>
      <c r="D1461" s="204">
        <v>11381.7</v>
      </c>
      <c r="E1461" s="205"/>
      <c r="F1461" s="20">
        <f t="shared" si="22"/>
        <v>99325.010000000009</v>
      </c>
      <c r="G1461" s="21">
        <v>0</v>
      </c>
      <c r="H1461" s="22">
        <v>99325.010000000009</v>
      </c>
      <c r="I1461" s="23">
        <v>0</v>
      </c>
    </row>
    <row r="1462" spans="1:9" x14ac:dyDescent="0.25">
      <c r="A1462" s="24" t="s">
        <v>1550</v>
      </c>
      <c r="B1462" s="34">
        <v>1351312</v>
      </c>
      <c r="C1462" s="24" t="s">
        <v>1556</v>
      </c>
      <c r="D1462" s="204">
        <v>11481.69</v>
      </c>
      <c r="E1462" s="205"/>
      <c r="F1462" s="20">
        <f t="shared" si="22"/>
        <v>40000</v>
      </c>
      <c r="G1462" s="21">
        <v>0</v>
      </c>
      <c r="H1462" s="22">
        <v>40000</v>
      </c>
      <c r="I1462" s="23">
        <v>0</v>
      </c>
    </row>
    <row r="1463" spans="1:9" x14ac:dyDescent="0.25">
      <c r="A1463" s="24" t="s">
        <v>1550</v>
      </c>
      <c r="B1463" s="34">
        <v>1351617</v>
      </c>
      <c r="C1463" s="24" t="s">
        <v>1557</v>
      </c>
      <c r="D1463" s="204">
        <v>5977.73</v>
      </c>
      <c r="E1463" s="205"/>
      <c r="F1463" s="20">
        <f t="shared" si="22"/>
        <v>29888.649999999998</v>
      </c>
      <c r="G1463" s="21">
        <v>0</v>
      </c>
      <c r="H1463" s="22">
        <v>0</v>
      </c>
      <c r="I1463" s="23">
        <v>29888.649999999998</v>
      </c>
    </row>
    <row r="1464" spans="1:9" x14ac:dyDescent="0.25">
      <c r="A1464" s="24" t="s">
        <v>1550</v>
      </c>
      <c r="B1464" s="34">
        <v>1242719</v>
      </c>
      <c r="C1464" s="24" t="s">
        <v>1558</v>
      </c>
      <c r="D1464" s="204">
        <v>1951.06</v>
      </c>
      <c r="E1464" s="205"/>
      <c r="F1464" s="20">
        <f t="shared" si="22"/>
        <v>9755.2999999999993</v>
      </c>
      <c r="G1464" s="21">
        <v>0</v>
      </c>
      <c r="H1464" s="22">
        <v>0</v>
      </c>
      <c r="I1464" s="23">
        <v>9755.2999999999993</v>
      </c>
    </row>
    <row r="1465" spans="1:9" x14ac:dyDescent="0.25">
      <c r="A1465" s="24" t="s">
        <v>1550</v>
      </c>
      <c r="B1465" s="34">
        <v>1242572</v>
      </c>
      <c r="C1465" s="24" t="s">
        <v>1559</v>
      </c>
      <c r="D1465" s="204">
        <v>29450.01</v>
      </c>
      <c r="E1465" s="205"/>
      <c r="F1465" s="20">
        <f t="shared" si="22"/>
        <v>174612.16999999998</v>
      </c>
      <c r="G1465" s="21">
        <v>1812.53</v>
      </c>
      <c r="H1465" s="22">
        <v>172799.63999999998</v>
      </c>
      <c r="I1465" s="23">
        <v>0</v>
      </c>
    </row>
    <row r="1466" spans="1:9" x14ac:dyDescent="0.25">
      <c r="A1466" s="24" t="s">
        <v>1550</v>
      </c>
      <c r="B1466" s="34">
        <v>1235245</v>
      </c>
      <c r="C1466" s="24" t="s">
        <v>1560</v>
      </c>
      <c r="D1466" s="204">
        <v>1494.56</v>
      </c>
      <c r="E1466" s="205"/>
      <c r="F1466" s="20">
        <f t="shared" si="22"/>
        <v>51742.950000000004</v>
      </c>
      <c r="G1466" s="21">
        <v>19531.14</v>
      </c>
      <c r="H1466" s="22">
        <v>32211.810000000005</v>
      </c>
      <c r="I1466" s="23">
        <v>0</v>
      </c>
    </row>
    <row r="1467" spans="1:9" x14ac:dyDescent="0.25">
      <c r="A1467" s="24" t="s">
        <v>1550</v>
      </c>
      <c r="B1467" s="34">
        <v>1242938</v>
      </c>
      <c r="C1467" s="24" t="s">
        <v>1561</v>
      </c>
      <c r="D1467" s="204">
        <v>2766.89</v>
      </c>
      <c r="E1467" s="205"/>
      <c r="F1467" s="20">
        <f t="shared" si="22"/>
        <v>39957.65</v>
      </c>
      <c r="G1467" s="21">
        <v>0</v>
      </c>
      <c r="H1467" s="22">
        <v>39957.65</v>
      </c>
      <c r="I1467" s="23">
        <v>0</v>
      </c>
    </row>
    <row r="1468" spans="1:9" x14ac:dyDescent="0.25">
      <c r="A1468" s="24" t="s">
        <v>1550</v>
      </c>
      <c r="B1468" s="36">
        <v>1238403</v>
      </c>
      <c r="C1468" s="28" t="s">
        <v>1562</v>
      </c>
      <c r="D1468" s="207">
        <v>71689.67</v>
      </c>
      <c r="E1468" s="205"/>
      <c r="F1468" s="20">
        <f t="shared" si="22"/>
        <v>239320.25</v>
      </c>
      <c r="G1468" s="21">
        <v>0</v>
      </c>
      <c r="H1468" s="22">
        <v>239320.25</v>
      </c>
      <c r="I1468" s="23">
        <v>0</v>
      </c>
    </row>
    <row r="1469" spans="1:9" x14ac:dyDescent="0.25">
      <c r="A1469" s="24" t="s">
        <v>1550</v>
      </c>
      <c r="B1469" s="36">
        <v>1238506</v>
      </c>
      <c r="C1469" s="28" t="s">
        <v>1563</v>
      </c>
      <c r="D1469" s="207">
        <v>57097.36</v>
      </c>
      <c r="E1469" s="205"/>
      <c r="F1469" s="20">
        <f t="shared" si="22"/>
        <v>575383.99</v>
      </c>
      <c r="G1469" s="21">
        <v>22234.49</v>
      </c>
      <c r="H1469" s="22">
        <v>553149.5</v>
      </c>
      <c r="I1469" s="23">
        <v>0</v>
      </c>
    </row>
    <row r="1470" spans="1:9" x14ac:dyDescent="0.25">
      <c r="A1470" s="24" t="s">
        <v>1550</v>
      </c>
      <c r="B1470" s="36">
        <v>1238559</v>
      </c>
      <c r="C1470" s="28" t="s">
        <v>1564</v>
      </c>
      <c r="D1470" s="207">
        <v>1053009.75</v>
      </c>
      <c r="E1470" s="205"/>
      <c r="F1470" s="20">
        <f t="shared" si="22"/>
        <v>1182734.99</v>
      </c>
      <c r="G1470" s="21">
        <v>153942.99</v>
      </c>
      <c r="H1470" s="22">
        <v>28792</v>
      </c>
      <c r="I1470" s="23">
        <v>1000000</v>
      </c>
    </row>
    <row r="1471" spans="1:9" x14ac:dyDescent="0.25">
      <c r="A1471" s="24" t="s">
        <v>1550</v>
      </c>
      <c r="B1471" s="36">
        <v>1238610</v>
      </c>
      <c r="C1471" s="28" t="s">
        <v>1565</v>
      </c>
      <c r="D1471" s="207">
        <v>87135.83</v>
      </c>
      <c r="E1471" s="205"/>
      <c r="F1471" s="20">
        <f t="shared" si="22"/>
        <v>499408.92000000004</v>
      </c>
      <c r="G1471" s="21">
        <v>415489.57</v>
      </c>
      <c r="H1471" s="22">
        <v>83919.35</v>
      </c>
      <c r="I1471" s="23">
        <v>0</v>
      </c>
    </row>
    <row r="1472" spans="1:9" x14ac:dyDescent="0.25">
      <c r="A1472" s="24" t="s">
        <v>1550</v>
      </c>
      <c r="B1472" s="34">
        <v>1251028</v>
      </c>
      <c r="C1472" s="35" t="s">
        <v>1566</v>
      </c>
      <c r="D1472" s="204">
        <v>4474.2</v>
      </c>
      <c r="E1472" s="205"/>
      <c r="F1472" s="20">
        <f t="shared" si="22"/>
        <v>30000</v>
      </c>
      <c r="G1472" s="21">
        <v>0</v>
      </c>
      <c r="H1472" s="22">
        <v>0</v>
      </c>
      <c r="I1472" s="23">
        <v>30000</v>
      </c>
    </row>
    <row r="1473" spans="1:9" x14ac:dyDescent="0.25">
      <c r="A1473" s="24" t="s">
        <v>1550</v>
      </c>
      <c r="B1473" s="34">
        <v>1251366</v>
      </c>
      <c r="C1473" s="35" t="s">
        <v>1567</v>
      </c>
      <c r="D1473" s="204">
        <v>651364.81000000006</v>
      </c>
      <c r="E1473" s="205"/>
      <c r="F1473" s="20">
        <f t="shared" si="22"/>
        <v>2645588.52</v>
      </c>
      <c r="G1473" s="21">
        <v>1646684.81</v>
      </c>
      <c r="H1473" s="22">
        <v>998903.71</v>
      </c>
      <c r="I1473" s="23">
        <v>0</v>
      </c>
    </row>
    <row r="1474" spans="1:9" x14ac:dyDescent="0.25">
      <c r="A1474" s="24" t="s">
        <v>1550</v>
      </c>
      <c r="B1474" s="34">
        <v>1446714</v>
      </c>
      <c r="C1474" s="35" t="s">
        <v>1568</v>
      </c>
      <c r="D1474" s="204">
        <v>4389.24</v>
      </c>
      <c r="E1474" s="205"/>
      <c r="F1474" s="20">
        <f t="shared" si="22"/>
        <v>16024.75</v>
      </c>
      <c r="G1474" s="21">
        <v>16024.75</v>
      </c>
      <c r="H1474" s="22">
        <v>0</v>
      </c>
      <c r="I1474" s="23">
        <v>0</v>
      </c>
    </row>
    <row r="1475" spans="1:9" x14ac:dyDescent="0.25">
      <c r="A1475" s="24" t="s">
        <v>1550</v>
      </c>
      <c r="B1475" s="34">
        <v>1447362</v>
      </c>
      <c r="C1475" s="35" t="s">
        <v>1569</v>
      </c>
      <c r="D1475" s="204">
        <v>2482.41</v>
      </c>
      <c r="E1475" s="205"/>
      <c r="F1475" s="20">
        <f t="shared" si="22"/>
        <v>29539.82</v>
      </c>
      <c r="G1475" s="21">
        <v>4575</v>
      </c>
      <c r="H1475" s="22">
        <v>0</v>
      </c>
      <c r="I1475" s="23">
        <v>24964.82</v>
      </c>
    </row>
    <row r="1476" spans="1:9" x14ac:dyDescent="0.25">
      <c r="A1476" s="24" t="s">
        <v>1550</v>
      </c>
      <c r="B1476" s="34">
        <v>1238290</v>
      </c>
      <c r="C1476" s="35" t="s">
        <v>1570</v>
      </c>
      <c r="D1476" s="204">
        <v>25618.43</v>
      </c>
      <c r="E1476" s="205"/>
      <c r="F1476" s="20">
        <f t="shared" si="22"/>
        <v>23657.279999999999</v>
      </c>
      <c r="G1476" s="21">
        <v>23657.279999999999</v>
      </c>
      <c r="H1476" s="22">
        <v>0</v>
      </c>
      <c r="I1476" s="23">
        <v>0</v>
      </c>
    </row>
    <row r="1477" spans="1:9" x14ac:dyDescent="0.25">
      <c r="A1477" s="24" t="s">
        <v>1550</v>
      </c>
      <c r="B1477" s="34">
        <v>1237903</v>
      </c>
      <c r="C1477" s="35" t="s">
        <v>1571</v>
      </c>
      <c r="D1477" s="204">
        <v>3598.85</v>
      </c>
      <c r="E1477" s="205"/>
      <c r="F1477" s="20">
        <f t="shared" si="22"/>
        <v>8000</v>
      </c>
      <c r="G1477" s="21">
        <v>0</v>
      </c>
      <c r="H1477" s="22">
        <v>0</v>
      </c>
      <c r="I1477" s="23">
        <v>8000</v>
      </c>
    </row>
    <row r="1478" spans="1:9" x14ac:dyDescent="0.25">
      <c r="A1478" s="24" t="s">
        <v>1550</v>
      </c>
      <c r="B1478" s="34">
        <v>1237931</v>
      </c>
      <c r="C1478" s="35" t="s">
        <v>1572</v>
      </c>
      <c r="D1478" s="204">
        <v>73833.279999999999</v>
      </c>
      <c r="E1478" s="205"/>
      <c r="F1478" s="20">
        <f t="shared" si="22"/>
        <v>63998.93</v>
      </c>
      <c r="G1478" s="21">
        <v>50126.07</v>
      </c>
      <c r="H1478" s="22">
        <v>13872.86</v>
      </c>
      <c r="I1478" s="23">
        <v>0</v>
      </c>
    </row>
    <row r="1479" spans="1:9" x14ac:dyDescent="0.25">
      <c r="A1479" s="24" t="s">
        <v>1550</v>
      </c>
      <c r="B1479" s="34">
        <v>1237796</v>
      </c>
      <c r="C1479" s="35" t="s">
        <v>1573</v>
      </c>
      <c r="D1479" s="204">
        <v>16879.12</v>
      </c>
      <c r="E1479" s="205"/>
      <c r="F1479" s="20">
        <f t="shared" si="22"/>
        <v>50000</v>
      </c>
      <c r="G1479" s="21">
        <v>0</v>
      </c>
      <c r="H1479" s="22">
        <v>0</v>
      </c>
      <c r="I1479" s="23">
        <v>50000</v>
      </c>
    </row>
    <row r="1480" spans="1:9" x14ac:dyDescent="0.25">
      <c r="A1480" s="24" t="s">
        <v>1550</v>
      </c>
      <c r="B1480" s="34">
        <v>1237400</v>
      </c>
      <c r="C1480" s="35" t="s">
        <v>1574</v>
      </c>
      <c r="D1480" s="204">
        <v>1732.66</v>
      </c>
      <c r="E1480" s="205"/>
      <c r="F1480" s="20">
        <f t="shared" si="22"/>
        <v>23864.51</v>
      </c>
      <c r="G1480" s="21">
        <v>18864.509999999998</v>
      </c>
      <c r="H1480" s="22">
        <v>0</v>
      </c>
      <c r="I1480" s="23">
        <v>5000</v>
      </c>
    </row>
    <row r="1481" spans="1:9" x14ac:dyDescent="0.25">
      <c r="A1481" s="24" t="s">
        <v>1550</v>
      </c>
      <c r="B1481" s="34">
        <v>1237523</v>
      </c>
      <c r="C1481" s="35" t="s">
        <v>1575</v>
      </c>
      <c r="D1481" s="204">
        <v>404.8</v>
      </c>
      <c r="E1481" s="205"/>
      <c r="F1481" s="20">
        <f t="shared" ref="F1481:F1544" si="23">G1481+H1481+I1481</f>
        <v>1000</v>
      </c>
      <c r="G1481" s="21">
        <v>0</v>
      </c>
      <c r="H1481" s="22">
        <v>0</v>
      </c>
      <c r="I1481" s="23">
        <v>1000</v>
      </c>
    </row>
    <row r="1482" spans="1:9" x14ac:dyDescent="0.25">
      <c r="A1482" s="24" t="s">
        <v>1550</v>
      </c>
      <c r="B1482" s="34">
        <v>1237582</v>
      </c>
      <c r="C1482" s="35" t="s">
        <v>1576</v>
      </c>
      <c r="D1482" s="204">
        <v>1920.71</v>
      </c>
      <c r="E1482" s="205"/>
      <c r="F1482" s="20">
        <f t="shared" si="23"/>
        <v>4000</v>
      </c>
      <c r="G1482" s="21">
        <v>0</v>
      </c>
      <c r="H1482" s="22">
        <v>0</v>
      </c>
      <c r="I1482" s="23">
        <v>4000</v>
      </c>
    </row>
    <row r="1483" spans="1:9" x14ac:dyDescent="0.25">
      <c r="A1483" s="24" t="s">
        <v>1550</v>
      </c>
      <c r="B1483" s="34">
        <v>1237600</v>
      </c>
      <c r="C1483" s="35" t="s">
        <v>1577</v>
      </c>
      <c r="D1483" s="204">
        <v>6032.25</v>
      </c>
      <c r="E1483" s="205"/>
      <c r="F1483" s="20">
        <f t="shared" si="23"/>
        <v>30000</v>
      </c>
      <c r="G1483" s="21">
        <v>0</v>
      </c>
      <c r="H1483" s="22">
        <v>0</v>
      </c>
      <c r="I1483" s="23">
        <v>30000</v>
      </c>
    </row>
    <row r="1484" spans="1:9" x14ac:dyDescent="0.25">
      <c r="A1484" s="24" t="s">
        <v>1550</v>
      </c>
      <c r="B1484" s="34">
        <v>1237645</v>
      </c>
      <c r="C1484" s="35" t="s">
        <v>1578</v>
      </c>
      <c r="D1484" s="204">
        <v>1064.44</v>
      </c>
      <c r="E1484" s="205"/>
      <c r="F1484" s="20">
        <f t="shared" si="23"/>
        <v>20000</v>
      </c>
      <c r="G1484" s="21">
        <v>0</v>
      </c>
      <c r="H1484" s="22">
        <v>0</v>
      </c>
      <c r="I1484" s="23">
        <v>20000</v>
      </c>
    </row>
    <row r="1485" spans="1:9" x14ac:dyDescent="0.25">
      <c r="A1485" s="24" t="s">
        <v>1550</v>
      </c>
      <c r="B1485" s="34">
        <v>1237658</v>
      </c>
      <c r="C1485" s="35" t="s">
        <v>1579</v>
      </c>
      <c r="D1485" s="204">
        <v>4224.59</v>
      </c>
      <c r="E1485" s="205"/>
      <c r="F1485" s="20">
        <f t="shared" si="23"/>
        <v>25000</v>
      </c>
      <c r="G1485" s="21">
        <v>0</v>
      </c>
      <c r="H1485" s="22">
        <v>0</v>
      </c>
      <c r="I1485" s="23">
        <v>25000</v>
      </c>
    </row>
    <row r="1486" spans="1:9" x14ac:dyDescent="0.25">
      <c r="A1486" s="24" t="s">
        <v>1550</v>
      </c>
      <c r="B1486" s="34">
        <v>1237310</v>
      </c>
      <c r="C1486" s="35" t="s">
        <v>1580</v>
      </c>
      <c r="D1486" s="204">
        <v>637.28</v>
      </c>
      <c r="E1486" s="205"/>
      <c r="F1486" s="20">
        <f t="shared" si="23"/>
        <v>15000</v>
      </c>
      <c r="G1486" s="21">
        <v>0</v>
      </c>
      <c r="H1486" s="22">
        <v>0</v>
      </c>
      <c r="I1486" s="23">
        <v>15000</v>
      </c>
    </row>
    <row r="1487" spans="1:9" x14ac:dyDescent="0.25">
      <c r="A1487" s="24" t="s">
        <v>1550</v>
      </c>
      <c r="B1487" s="34">
        <v>1237140</v>
      </c>
      <c r="C1487" s="35" t="s">
        <v>1581</v>
      </c>
      <c r="D1487" s="204">
        <v>3225.75</v>
      </c>
      <c r="E1487" s="205"/>
      <c r="F1487" s="20">
        <f t="shared" si="23"/>
        <v>22623</v>
      </c>
      <c r="G1487" s="21">
        <v>2623</v>
      </c>
      <c r="H1487" s="22">
        <v>0</v>
      </c>
      <c r="I1487" s="23">
        <v>20000</v>
      </c>
    </row>
    <row r="1488" spans="1:9" x14ac:dyDescent="0.25">
      <c r="A1488" s="24" t="s">
        <v>1550</v>
      </c>
      <c r="B1488" s="34">
        <v>1238398</v>
      </c>
      <c r="C1488" s="35" t="s">
        <v>1582</v>
      </c>
      <c r="D1488" s="204">
        <v>31689.01</v>
      </c>
      <c r="E1488" s="205"/>
      <c r="F1488" s="20">
        <f t="shared" si="23"/>
        <v>50000</v>
      </c>
      <c r="G1488" s="21">
        <v>0</v>
      </c>
      <c r="H1488" s="22">
        <v>0</v>
      </c>
      <c r="I1488" s="23">
        <v>50000</v>
      </c>
    </row>
    <row r="1489" spans="1:9" x14ac:dyDescent="0.25">
      <c r="A1489" s="24" t="s">
        <v>1550</v>
      </c>
      <c r="B1489" s="34">
        <v>1238565</v>
      </c>
      <c r="C1489" s="35" t="s">
        <v>1583</v>
      </c>
      <c r="D1489" s="204">
        <v>66898.52</v>
      </c>
      <c r="E1489" s="205"/>
      <c r="F1489" s="20">
        <f t="shared" si="23"/>
        <v>84811.840000000011</v>
      </c>
      <c r="G1489" s="21">
        <v>72286.100000000006</v>
      </c>
      <c r="H1489" s="22">
        <v>12525.74</v>
      </c>
      <c r="I1489" s="23">
        <v>0</v>
      </c>
    </row>
    <row r="1490" spans="1:9" x14ac:dyDescent="0.25">
      <c r="A1490" s="24" t="s">
        <v>1550</v>
      </c>
      <c r="B1490" s="34">
        <v>1238600</v>
      </c>
      <c r="C1490" s="35" t="s">
        <v>1584</v>
      </c>
      <c r="D1490" s="204">
        <v>113337.39</v>
      </c>
      <c r="E1490" s="205"/>
      <c r="F1490" s="20">
        <f t="shared" si="23"/>
        <v>166292.71</v>
      </c>
      <c r="G1490" s="21">
        <v>0</v>
      </c>
      <c r="H1490" s="22">
        <v>166292.71</v>
      </c>
      <c r="I1490" s="23">
        <v>0</v>
      </c>
    </row>
    <row r="1491" spans="1:9" x14ac:dyDescent="0.25">
      <c r="A1491" s="24" t="s">
        <v>1550</v>
      </c>
      <c r="B1491" s="34">
        <v>1238676</v>
      </c>
      <c r="C1491" s="35" t="s">
        <v>1585</v>
      </c>
      <c r="D1491" s="204">
        <v>38433.56</v>
      </c>
      <c r="E1491" s="205"/>
      <c r="F1491" s="20">
        <f t="shared" si="23"/>
        <v>10687.2</v>
      </c>
      <c r="G1491" s="21">
        <v>10687.2</v>
      </c>
      <c r="H1491" s="22">
        <v>0</v>
      </c>
      <c r="I1491" s="23">
        <v>0</v>
      </c>
    </row>
    <row r="1492" spans="1:9" x14ac:dyDescent="0.25">
      <c r="A1492" s="24" t="s">
        <v>1550</v>
      </c>
      <c r="B1492" s="34">
        <v>1238690</v>
      </c>
      <c r="C1492" s="35" t="s">
        <v>1586</v>
      </c>
      <c r="D1492" s="204">
        <v>9990.19</v>
      </c>
      <c r="E1492" s="205"/>
      <c r="F1492" s="20">
        <f t="shared" si="23"/>
        <v>60000</v>
      </c>
      <c r="G1492" s="21">
        <v>0</v>
      </c>
      <c r="H1492" s="22">
        <v>0</v>
      </c>
      <c r="I1492" s="23">
        <v>60000</v>
      </c>
    </row>
    <row r="1493" spans="1:9" x14ac:dyDescent="0.25">
      <c r="A1493" s="24" t="s">
        <v>1550</v>
      </c>
      <c r="B1493" s="34">
        <v>1238858</v>
      </c>
      <c r="C1493" s="35" t="s">
        <v>1587</v>
      </c>
      <c r="D1493" s="204">
        <v>63250</v>
      </c>
      <c r="E1493" s="205"/>
      <c r="F1493" s="20">
        <f t="shared" si="23"/>
        <v>81020.78</v>
      </c>
      <c r="G1493" s="21">
        <v>1020.78</v>
      </c>
      <c r="H1493" s="22">
        <v>80000</v>
      </c>
      <c r="I1493" s="23">
        <v>0</v>
      </c>
    </row>
    <row r="1494" spans="1:9" x14ac:dyDescent="0.25">
      <c r="A1494" s="24" t="s">
        <v>1550</v>
      </c>
      <c r="B1494" s="34">
        <v>1238889</v>
      </c>
      <c r="C1494" s="35" t="s">
        <v>1588</v>
      </c>
      <c r="D1494" s="204">
        <v>19840.47</v>
      </c>
      <c r="E1494" s="205"/>
      <c r="F1494" s="20">
        <f t="shared" si="23"/>
        <v>45000</v>
      </c>
      <c r="G1494" s="21">
        <v>0</v>
      </c>
      <c r="H1494" s="22">
        <v>0</v>
      </c>
      <c r="I1494" s="23">
        <v>45000</v>
      </c>
    </row>
    <row r="1495" spans="1:9" x14ac:dyDescent="0.25">
      <c r="A1495" s="24" t="s">
        <v>1550</v>
      </c>
      <c r="B1495" s="34">
        <v>1238927</v>
      </c>
      <c r="C1495" s="35" t="s">
        <v>1589</v>
      </c>
      <c r="D1495" s="204">
        <v>57134.04</v>
      </c>
      <c r="E1495" s="205"/>
      <c r="F1495" s="20">
        <f t="shared" si="23"/>
        <v>653382.94999999995</v>
      </c>
      <c r="G1495" s="21">
        <v>132611.22</v>
      </c>
      <c r="H1495" s="22">
        <v>520771.73</v>
      </c>
      <c r="I1495" s="23">
        <v>0</v>
      </c>
    </row>
    <row r="1496" spans="1:9" x14ac:dyDescent="0.25">
      <c r="A1496" s="24" t="s">
        <v>1550</v>
      </c>
      <c r="B1496" s="34">
        <v>1239036</v>
      </c>
      <c r="C1496" s="35" t="s">
        <v>1590</v>
      </c>
      <c r="D1496" s="204">
        <v>2137.85</v>
      </c>
      <c r="E1496" s="205"/>
      <c r="F1496" s="20">
        <f t="shared" si="23"/>
        <v>30000</v>
      </c>
      <c r="G1496" s="21">
        <v>0</v>
      </c>
      <c r="H1496" s="22">
        <v>0</v>
      </c>
      <c r="I1496" s="23">
        <v>30000</v>
      </c>
    </row>
    <row r="1497" spans="1:9" x14ac:dyDescent="0.25">
      <c r="A1497" s="24" t="s">
        <v>1550</v>
      </c>
      <c r="B1497" s="34">
        <v>1239057</v>
      </c>
      <c r="C1497" s="35" t="s">
        <v>1591</v>
      </c>
      <c r="D1497" s="204">
        <v>505479.23</v>
      </c>
      <c r="E1497" s="205"/>
      <c r="F1497" s="20">
        <f t="shared" si="23"/>
        <v>2457592.29</v>
      </c>
      <c r="G1497" s="21">
        <v>933562.93000000017</v>
      </c>
      <c r="H1497" s="22">
        <v>1224029.3600000001</v>
      </c>
      <c r="I1497" s="23">
        <v>300000</v>
      </c>
    </row>
    <row r="1498" spans="1:9" x14ac:dyDescent="0.25">
      <c r="A1498" s="24" t="s">
        <v>1550</v>
      </c>
      <c r="B1498" s="34">
        <v>1239065</v>
      </c>
      <c r="C1498" s="35" t="s">
        <v>1592</v>
      </c>
      <c r="D1498" s="204">
        <v>6387.12</v>
      </c>
      <c r="E1498" s="205"/>
      <c r="F1498" s="20">
        <f t="shared" si="23"/>
        <v>13000</v>
      </c>
      <c r="G1498" s="21">
        <v>0</v>
      </c>
      <c r="H1498" s="22">
        <v>0</v>
      </c>
      <c r="I1498" s="23">
        <v>13000</v>
      </c>
    </row>
    <row r="1499" spans="1:9" x14ac:dyDescent="0.25">
      <c r="A1499" s="24" t="s">
        <v>1550</v>
      </c>
      <c r="B1499" s="34">
        <v>1239078</v>
      </c>
      <c r="C1499" s="35" t="s">
        <v>1593</v>
      </c>
      <c r="D1499" s="204">
        <v>147665.78</v>
      </c>
      <c r="E1499" s="205"/>
      <c r="F1499" s="20">
        <f t="shared" si="23"/>
        <v>416780.79999999999</v>
      </c>
      <c r="G1499" s="21">
        <v>780.8</v>
      </c>
      <c r="H1499" s="22">
        <v>416000</v>
      </c>
      <c r="I1499" s="23">
        <v>0</v>
      </c>
    </row>
    <row r="1500" spans="1:9" x14ac:dyDescent="0.25">
      <c r="A1500" s="24" t="s">
        <v>1550</v>
      </c>
      <c r="B1500" s="34">
        <v>1239101</v>
      </c>
      <c r="C1500" s="35" t="s">
        <v>1594</v>
      </c>
      <c r="D1500" s="204">
        <v>11394.5</v>
      </c>
      <c r="E1500" s="205"/>
      <c r="F1500" s="20">
        <f t="shared" si="23"/>
        <v>3885.7</v>
      </c>
      <c r="G1500" s="21">
        <v>3885.7</v>
      </c>
      <c r="H1500" s="22">
        <v>0</v>
      </c>
      <c r="I1500" s="23">
        <v>0</v>
      </c>
    </row>
    <row r="1501" spans="1:9" x14ac:dyDescent="0.25">
      <c r="A1501" s="24" t="s">
        <v>1550</v>
      </c>
      <c r="B1501" s="34">
        <v>1239201</v>
      </c>
      <c r="C1501" s="35" t="s">
        <v>1595</v>
      </c>
      <c r="D1501" s="204">
        <v>5149.47</v>
      </c>
      <c r="E1501" s="205"/>
      <c r="F1501" s="20">
        <f t="shared" si="23"/>
        <v>31515.919999999998</v>
      </c>
      <c r="G1501" s="21">
        <v>21515.919999999998</v>
      </c>
      <c r="H1501" s="22">
        <v>0</v>
      </c>
      <c r="I1501" s="23">
        <v>10000</v>
      </c>
    </row>
    <row r="1502" spans="1:9" x14ac:dyDescent="0.25">
      <c r="A1502" s="24" t="s">
        <v>1550</v>
      </c>
      <c r="B1502" s="34">
        <v>1239250</v>
      </c>
      <c r="C1502" s="35" t="s">
        <v>1596</v>
      </c>
      <c r="D1502" s="204">
        <v>232824.7</v>
      </c>
      <c r="E1502" s="205"/>
      <c r="F1502" s="20">
        <f t="shared" si="23"/>
        <v>380000</v>
      </c>
      <c r="G1502" s="21">
        <v>0</v>
      </c>
      <c r="H1502" s="22">
        <v>380000</v>
      </c>
      <c r="I1502" s="23">
        <v>0</v>
      </c>
    </row>
    <row r="1503" spans="1:9" x14ac:dyDescent="0.25">
      <c r="A1503" s="24" t="s">
        <v>1550</v>
      </c>
      <c r="B1503" s="34">
        <v>1239251</v>
      </c>
      <c r="C1503" s="35" t="s">
        <v>1597</v>
      </c>
      <c r="D1503" s="204">
        <v>106213.95</v>
      </c>
      <c r="E1503" s="205"/>
      <c r="F1503" s="20">
        <f t="shared" si="23"/>
        <v>150000</v>
      </c>
      <c r="G1503" s="21">
        <v>0</v>
      </c>
      <c r="H1503" s="22">
        <v>0</v>
      </c>
      <c r="I1503" s="23">
        <v>150000</v>
      </c>
    </row>
    <row r="1504" spans="1:9" x14ac:dyDescent="0.25">
      <c r="A1504" s="24" t="s">
        <v>1550</v>
      </c>
      <c r="B1504" s="34">
        <v>1239292</v>
      </c>
      <c r="C1504" s="35" t="s">
        <v>1598</v>
      </c>
      <c r="D1504" s="204">
        <v>64007.9</v>
      </c>
      <c r="E1504" s="205"/>
      <c r="F1504" s="20">
        <f t="shared" si="23"/>
        <v>150000</v>
      </c>
      <c r="G1504" s="21">
        <v>0</v>
      </c>
      <c r="H1504" s="22">
        <v>0</v>
      </c>
      <c r="I1504" s="23">
        <v>150000</v>
      </c>
    </row>
    <row r="1505" spans="1:9" x14ac:dyDescent="0.25">
      <c r="A1505" s="24" t="s">
        <v>1550</v>
      </c>
      <c r="B1505" s="34">
        <v>1239327</v>
      </c>
      <c r="C1505" s="35" t="s">
        <v>1599</v>
      </c>
      <c r="D1505" s="204">
        <v>32835.33</v>
      </c>
      <c r="E1505" s="205"/>
      <c r="F1505" s="20">
        <f t="shared" si="23"/>
        <v>115233.77</v>
      </c>
      <c r="G1505" s="21">
        <v>0</v>
      </c>
      <c r="H1505" s="22">
        <v>30233.77</v>
      </c>
      <c r="I1505" s="23">
        <v>85000</v>
      </c>
    </row>
    <row r="1506" spans="1:9" x14ac:dyDescent="0.25">
      <c r="A1506" s="24" t="s">
        <v>1550</v>
      </c>
      <c r="B1506" s="34">
        <v>1239335</v>
      </c>
      <c r="C1506" s="35" t="s">
        <v>1600</v>
      </c>
      <c r="D1506" s="204">
        <v>689.97</v>
      </c>
      <c r="E1506" s="205"/>
      <c r="F1506" s="20">
        <f t="shared" si="23"/>
        <v>20000</v>
      </c>
      <c r="G1506" s="21">
        <v>0</v>
      </c>
      <c r="H1506" s="22">
        <v>0</v>
      </c>
      <c r="I1506" s="23">
        <v>20000</v>
      </c>
    </row>
    <row r="1507" spans="1:9" x14ac:dyDescent="0.25">
      <c r="A1507" s="24" t="s">
        <v>1550</v>
      </c>
      <c r="B1507" s="34">
        <v>1239392</v>
      </c>
      <c r="C1507" s="35" t="s">
        <v>1601</v>
      </c>
      <c r="D1507" s="204">
        <v>557781.19999999995</v>
      </c>
      <c r="E1507" s="205"/>
      <c r="F1507" s="20">
        <f t="shared" si="23"/>
        <v>600000</v>
      </c>
      <c r="G1507" s="21">
        <v>0</v>
      </c>
      <c r="H1507" s="22">
        <v>0</v>
      </c>
      <c r="I1507" s="23">
        <v>600000</v>
      </c>
    </row>
    <row r="1508" spans="1:9" x14ac:dyDescent="0.25">
      <c r="A1508" s="24" t="s">
        <v>1550</v>
      </c>
      <c r="B1508" s="34">
        <v>1239401</v>
      </c>
      <c r="C1508" s="35" t="s">
        <v>1602</v>
      </c>
      <c r="D1508" s="204">
        <v>765710.1</v>
      </c>
      <c r="E1508" s="205"/>
      <c r="F1508" s="20">
        <f t="shared" si="23"/>
        <v>1556206.78</v>
      </c>
      <c r="G1508" s="21">
        <v>1327320.97</v>
      </c>
      <c r="H1508" s="22">
        <v>228885.81</v>
      </c>
      <c r="I1508" s="23">
        <v>0</v>
      </c>
    </row>
    <row r="1509" spans="1:9" x14ac:dyDescent="0.25">
      <c r="A1509" s="24" t="s">
        <v>1550</v>
      </c>
      <c r="B1509" s="34">
        <v>1239403</v>
      </c>
      <c r="C1509" s="35" t="s">
        <v>1603</v>
      </c>
      <c r="D1509" s="204">
        <v>127884.13</v>
      </c>
      <c r="E1509" s="205"/>
      <c r="F1509" s="20">
        <f t="shared" si="23"/>
        <v>250000</v>
      </c>
      <c r="G1509" s="21">
        <v>0</v>
      </c>
      <c r="H1509" s="22">
        <v>0</v>
      </c>
      <c r="I1509" s="23">
        <v>250000</v>
      </c>
    </row>
    <row r="1510" spans="1:9" x14ac:dyDescent="0.25">
      <c r="A1510" s="24" t="s">
        <v>1550</v>
      </c>
      <c r="B1510" s="34">
        <v>1239424</v>
      </c>
      <c r="C1510" s="35" t="s">
        <v>1604</v>
      </c>
      <c r="D1510" s="204">
        <v>4371.6000000000004</v>
      </c>
      <c r="E1510" s="205"/>
      <c r="F1510" s="20">
        <f t="shared" si="23"/>
        <v>26412.1</v>
      </c>
      <c r="G1510" s="21">
        <v>17412.099999999999</v>
      </c>
      <c r="H1510" s="22">
        <v>0</v>
      </c>
      <c r="I1510" s="23">
        <v>9000</v>
      </c>
    </row>
    <row r="1511" spans="1:9" x14ac:dyDescent="0.25">
      <c r="A1511" s="24" t="s">
        <v>1550</v>
      </c>
      <c r="B1511" s="34">
        <v>1239547</v>
      </c>
      <c r="C1511" s="35" t="s">
        <v>1605</v>
      </c>
      <c r="D1511" s="204">
        <v>9488.81</v>
      </c>
      <c r="E1511" s="205"/>
      <c r="F1511" s="20">
        <f t="shared" si="23"/>
        <v>35000</v>
      </c>
      <c r="G1511" s="21">
        <v>0</v>
      </c>
      <c r="H1511" s="22">
        <v>0</v>
      </c>
      <c r="I1511" s="23">
        <v>35000</v>
      </c>
    </row>
    <row r="1512" spans="1:9" x14ac:dyDescent="0.25">
      <c r="A1512" s="24" t="s">
        <v>1550</v>
      </c>
      <c r="B1512" s="34">
        <v>1239593</v>
      </c>
      <c r="C1512" s="35" t="s">
        <v>1606</v>
      </c>
      <c r="D1512" s="204">
        <v>50.6</v>
      </c>
      <c r="E1512" s="205"/>
      <c r="F1512" s="20">
        <f t="shared" si="23"/>
        <v>25414.23</v>
      </c>
      <c r="G1512" s="21">
        <v>21318.23</v>
      </c>
      <c r="H1512" s="22">
        <v>3096</v>
      </c>
      <c r="I1512" s="23">
        <v>1000</v>
      </c>
    </row>
    <row r="1513" spans="1:9" x14ac:dyDescent="0.25">
      <c r="A1513" s="24" t="s">
        <v>1550</v>
      </c>
      <c r="B1513" s="34">
        <v>1239610</v>
      </c>
      <c r="C1513" s="35" t="s">
        <v>1607</v>
      </c>
      <c r="D1513" s="204">
        <v>11682.35</v>
      </c>
      <c r="E1513" s="205"/>
      <c r="F1513" s="20">
        <f t="shared" si="23"/>
        <v>41405.339999999997</v>
      </c>
      <c r="G1513" s="21">
        <v>14282.54</v>
      </c>
      <c r="H1513" s="22">
        <v>2122.8000000000002</v>
      </c>
      <c r="I1513" s="23">
        <v>25000</v>
      </c>
    </row>
    <row r="1514" spans="1:9" x14ac:dyDescent="0.25">
      <c r="A1514" s="24" t="s">
        <v>1550</v>
      </c>
      <c r="B1514" s="34">
        <v>1239641</v>
      </c>
      <c r="C1514" s="35" t="s">
        <v>1608</v>
      </c>
      <c r="D1514" s="204">
        <v>119.55</v>
      </c>
      <c r="E1514" s="205"/>
      <c r="F1514" s="20">
        <f t="shared" si="23"/>
        <v>500</v>
      </c>
      <c r="G1514" s="21">
        <v>0</v>
      </c>
      <c r="H1514" s="22">
        <v>0</v>
      </c>
      <c r="I1514" s="23">
        <v>500</v>
      </c>
    </row>
    <row r="1515" spans="1:9" x14ac:dyDescent="0.25">
      <c r="A1515" s="24" t="s">
        <v>1550</v>
      </c>
      <c r="B1515" s="34">
        <v>1239691</v>
      </c>
      <c r="C1515" s="35" t="s">
        <v>1609</v>
      </c>
      <c r="D1515" s="204">
        <v>144421.21</v>
      </c>
      <c r="E1515" s="205"/>
      <c r="F1515" s="20">
        <f t="shared" si="23"/>
        <v>465051.2</v>
      </c>
      <c r="G1515" s="21">
        <v>125051.2</v>
      </c>
      <c r="H1515" s="22">
        <v>340000</v>
      </c>
      <c r="I1515" s="23">
        <v>0</v>
      </c>
    </row>
    <row r="1516" spans="1:9" x14ac:dyDescent="0.25">
      <c r="A1516" s="24" t="s">
        <v>1550</v>
      </c>
      <c r="B1516" s="34">
        <v>1239834</v>
      </c>
      <c r="C1516" s="35" t="s">
        <v>1610</v>
      </c>
      <c r="D1516" s="204">
        <v>63250</v>
      </c>
      <c r="E1516" s="205"/>
      <c r="F1516" s="20">
        <f t="shared" si="23"/>
        <v>450000</v>
      </c>
      <c r="G1516" s="21">
        <v>0</v>
      </c>
      <c r="H1516" s="22">
        <v>0</v>
      </c>
      <c r="I1516" s="23">
        <v>450000</v>
      </c>
    </row>
    <row r="1517" spans="1:9" x14ac:dyDescent="0.25">
      <c r="A1517" s="24" t="s">
        <v>1550</v>
      </c>
      <c r="B1517" s="34">
        <v>1239852</v>
      </c>
      <c r="C1517" s="35" t="s">
        <v>1611</v>
      </c>
      <c r="D1517" s="204">
        <v>1010.61</v>
      </c>
      <c r="E1517" s="205"/>
      <c r="F1517" s="20">
        <f t="shared" si="23"/>
        <v>3000</v>
      </c>
      <c r="G1517" s="21">
        <v>0</v>
      </c>
      <c r="H1517" s="22">
        <v>0</v>
      </c>
      <c r="I1517" s="23">
        <v>3000</v>
      </c>
    </row>
    <row r="1518" spans="1:9" x14ac:dyDescent="0.25">
      <c r="A1518" s="24" t="s">
        <v>1550</v>
      </c>
      <c r="B1518" s="34">
        <v>1239869</v>
      </c>
      <c r="C1518" s="35" t="s">
        <v>1612</v>
      </c>
      <c r="D1518" s="204">
        <v>657.8</v>
      </c>
      <c r="E1518" s="205"/>
      <c r="F1518" s="20">
        <f t="shared" si="23"/>
        <v>1500</v>
      </c>
      <c r="G1518" s="21">
        <v>0</v>
      </c>
      <c r="H1518" s="22">
        <v>0</v>
      </c>
      <c r="I1518" s="23">
        <v>1500</v>
      </c>
    </row>
    <row r="1519" spans="1:9" x14ac:dyDescent="0.25">
      <c r="A1519" s="24" t="s">
        <v>1550</v>
      </c>
      <c r="B1519" s="34">
        <v>1239877</v>
      </c>
      <c r="C1519" s="35" t="s">
        <v>1613</v>
      </c>
      <c r="D1519" s="204">
        <v>596.55999999999995</v>
      </c>
      <c r="E1519" s="205"/>
      <c r="F1519" s="20">
        <f t="shared" si="23"/>
        <v>1000</v>
      </c>
      <c r="G1519" s="21">
        <v>0</v>
      </c>
      <c r="H1519" s="22">
        <v>0</v>
      </c>
      <c r="I1519" s="23">
        <v>1000</v>
      </c>
    </row>
    <row r="1520" spans="1:9" x14ac:dyDescent="0.25">
      <c r="A1520" s="24" t="s">
        <v>1550</v>
      </c>
      <c r="B1520" s="34">
        <v>1239889</v>
      </c>
      <c r="C1520" s="35" t="s">
        <v>1614</v>
      </c>
      <c r="D1520" s="204">
        <v>581.91999999999996</v>
      </c>
      <c r="E1520" s="205"/>
      <c r="F1520" s="20">
        <f t="shared" si="23"/>
        <v>2000</v>
      </c>
      <c r="G1520" s="21">
        <v>0</v>
      </c>
      <c r="H1520" s="22">
        <v>0</v>
      </c>
      <c r="I1520" s="23">
        <v>2000</v>
      </c>
    </row>
    <row r="1521" spans="1:9" x14ac:dyDescent="0.25">
      <c r="A1521" s="24" t="s">
        <v>1550</v>
      </c>
      <c r="B1521" s="34">
        <v>1239917</v>
      </c>
      <c r="C1521" s="35" t="s">
        <v>1615</v>
      </c>
      <c r="D1521" s="204">
        <v>1064.2</v>
      </c>
      <c r="E1521" s="205"/>
      <c r="F1521" s="20">
        <f t="shared" si="23"/>
        <v>2000</v>
      </c>
      <c r="G1521" s="21">
        <v>0</v>
      </c>
      <c r="H1521" s="22">
        <v>0</v>
      </c>
      <c r="I1521" s="23">
        <v>2000</v>
      </c>
    </row>
    <row r="1522" spans="1:9" x14ac:dyDescent="0.25">
      <c r="A1522" s="24" t="s">
        <v>1550</v>
      </c>
      <c r="B1522" s="34">
        <v>1239982</v>
      </c>
      <c r="C1522" s="35" t="s">
        <v>1616</v>
      </c>
      <c r="D1522" s="204">
        <v>9757.6200000000008</v>
      </c>
      <c r="E1522" s="205"/>
      <c r="F1522" s="20">
        <f t="shared" si="23"/>
        <v>20000</v>
      </c>
      <c r="G1522" s="21">
        <v>0</v>
      </c>
      <c r="H1522" s="22">
        <v>0</v>
      </c>
      <c r="I1522" s="23">
        <v>20000</v>
      </c>
    </row>
    <row r="1523" spans="1:9" x14ac:dyDescent="0.25">
      <c r="A1523" s="24" t="s">
        <v>1550</v>
      </c>
      <c r="B1523" s="34">
        <v>1240219</v>
      </c>
      <c r="C1523" s="35" t="s">
        <v>1617</v>
      </c>
      <c r="D1523" s="204">
        <v>20584.63</v>
      </c>
      <c r="E1523" s="205"/>
      <c r="F1523" s="20">
        <f t="shared" si="23"/>
        <v>261158.96000000002</v>
      </c>
      <c r="G1523" s="21">
        <v>101594.16</v>
      </c>
      <c r="H1523" s="22">
        <v>9564.7999999999993</v>
      </c>
      <c r="I1523" s="23">
        <v>150000</v>
      </c>
    </row>
    <row r="1524" spans="1:9" x14ac:dyDescent="0.25">
      <c r="A1524" s="24" t="s">
        <v>1550</v>
      </c>
      <c r="B1524" s="34">
        <v>1240264</v>
      </c>
      <c r="C1524" s="35" t="s">
        <v>1618</v>
      </c>
      <c r="D1524" s="204">
        <v>478.2</v>
      </c>
      <c r="E1524" s="205"/>
      <c r="F1524" s="20">
        <f t="shared" si="23"/>
        <v>33758.239999999998</v>
      </c>
      <c r="G1524" s="21">
        <v>0</v>
      </c>
      <c r="H1524" s="22">
        <v>0</v>
      </c>
      <c r="I1524" s="23">
        <v>33758.239999999998</v>
      </c>
    </row>
    <row r="1525" spans="1:9" x14ac:dyDescent="0.25">
      <c r="A1525" s="24" t="s">
        <v>1550</v>
      </c>
      <c r="B1525" s="34">
        <v>1240278</v>
      </c>
      <c r="C1525" s="35" t="s">
        <v>1619</v>
      </c>
      <c r="D1525" s="204">
        <v>351.6</v>
      </c>
      <c r="E1525" s="205"/>
      <c r="F1525" s="20">
        <f t="shared" si="23"/>
        <v>30000</v>
      </c>
      <c r="G1525" s="21">
        <v>0</v>
      </c>
      <c r="H1525" s="22">
        <v>30000</v>
      </c>
      <c r="I1525" s="23">
        <v>0</v>
      </c>
    </row>
    <row r="1526" spans="1:9" x14ac:dyDescent="0.25">
      <c r="A1526" s="24" t="s">
        <v>1550</v>
      </c>
      <c r="B1526" s="34">
        <v>1240289</v>
      </c>
      <c r="C1526" s="35" t="s">
        <v>1620</v>
      </c>
      <c r="D1526" s="204">
        <v>717.3</v>
      </c>
      <c r="E1526" s="205"/>
      <c r="F1526" s="20">
        <f t="shared" si="23"/>
        <v>20000</v>
      </c>
      <c r="G1526" s="21">
        <v>0</v>
      </c>
      <c r="H1526" s="22">
        <v>0</v>
      </c>
      <c r="I1526" s="23">
        <v>20000</v>
      </c>
    </row>
    <row r="1527" spans="1:9" x14ac:dyDescent="0.25">
      <c r="A1527" s="24" t="s">
        <v>1550</v>
      </c>
      <c r="B1527" s="34">
        <v>1240294</v>
      </c>
      <c r="C1527" s="35" t="s">
        <v>1621</v>
      </c>
      <c r="D1527" s="204">
        <v>549292.69999999995</v>
      </c>
      <c r="E1527" s="205"/>
      <c r="F1527" s="20">
        <f t="shared" si="23"/>
        <v>892815.07000000007</v>
      </c>
      <c r="G1527" s="21">
        <v>407281.99</v>
      </c>
      <c r="H1527" s="22">
        <v>485533.08</v>
      </c>
      <c r="I1527" s="23">
        <v>0</v>
      </c>
    </row>
    <row r="1528" spans="1:9" x14ac:dyDescent="0.25">
      <c r="A1528" s="24" t="s">
        <v>1550</v>
      </c>
      <c r="B1528" s="34">
        <v>1240360</v>
      </c>
      <c r="C1528" s="35" t="s">
        <v>1622</v>
      </c>
      <c r="D1528" s="204">
        <v>5414</v>
      </c>
      <c r="E1528" s="205"/>
      <c r="F1528" s="20">
        <f t="shared" si="23"/>
        <v>30000</v>
      </c>
      <c r="G1528" s="21">
        <v>0</v>
      </c>
      <c r="H1528" s="22">
        <v>0</v>
      </c>
      <c r="I1528" s="23">
        <v>30000</v>
      </c>
    </row>
    <row r="1529" spans="1:9" x14ac:dyDescent="0.25">
      <c r="A1529" s="24" t="s">
        <v>1550</v>
      </c>
      <c r="B1529" s="34">
        <v>1240384</v>
      </c>
      <c r="C1529" s="35" t="s">
        <v>1623</v>
      </c>
      <c r="D1529" s="204">
        <v>6635.1</v>
      </c>
      <c r="E1529" s="205"/>
      <c r="F1529" s="20">
        <f t="shared" si="23"/>
        <v>526267.3600000001</v>
      </c>
      <c r="G1529" s="21">
        <v>157358.97</v>
      </c>
      <c r="H1529" s="22">
        <v>368908.39000000007</v>
      </c>
      <c r="I1529" s="23">
        <v>0</v>
      </c>
    </row>
    <row r="1530" spans="1:9" x14ac:dyDescent="0.25">
      <c r="A1530" s="24" t="s">
        <v>1550</v>
      </c>
      <c r="B1530" s="34">
        <v>1240387</v>
      </c>
      <c r="C1530" s="35" t="s">
        <v>1624</v>
      </c>
      <c r="D1530" s="204">
        <v>788672.67</v>
      </c>
      <c r="E1530" s="205"/>
      <c r="F1530" s="20">
        <f t="shared" si="23"/>
        <v>944567.73</v>
      </c>
      <c r="G1530" s="21">
        <v>340993.13</v>
      </c>
      <c r="H1530" s="22">
        <v>603574.6</v>
      </c>
      <c r="I1530" s="23">
        <v>0</v>
      </c>
    </row>
    <row r="1531" spans="1:9" x14ac:dyDescent="0.25">
      <c r="A1531" s="24" t="s">
        <v>1550</v>
      </c>
      <c r="B1531" s="34">
        <v>1240455</v>
      </c>
      <c r="C1531" s="35" t="s">
        <v>1625</v>
      </c>
      <c r="D1531" s="204">
        <v>163708.82</v>
      </c>
      <c r="E1531" s="205"/>
      <c r="F1531" s="20">
        <f t="shared" si="23"/>
        <v>530600.80000000005</v>
      </c>
      <c r="G1531" s="21">
        <v>99861.94</v>
      </c>
      <c r="H1531" s="22">
        <v>360738.86</v>
      </c>
      <c r="I1531" s="23">
        <v>70000</v>
      </c>
    </row>
    <row r="1532" spans="1:9" x14ac:dyDescent="0.25">
      <c r="A1532" s="24" t="s">
        <v>1550</v>
      </c>
      <c r="B1532" s="34">
        <v>1240489</v>
      </c>
      <c r="C1532" s="35" t="s">
        <v>1626</v>
      </c>
      <c r="D1532" s="204">
        <v>62075.9</v>
      </c>
      <c r="E1532" s="205"/>
      <c r="F1532" s="20">
        <f t="shared" si="23"/>
        <v>223424.11</v>
      </c>
      <c r="G1532" s="21">
        <v>43424.11</v>
      </c>
      <c r="H1532" s="22">
        <v>0</v>
      </c>
      <c r="I1532" s="23">
        <v>180000</v>
      </c>
    </row>
    <row r="1533" spans="1:9" x14ac:dyDescent="0.25">
      <c r="A1533" s="24" t="s">
        <v>1550</v>
      </c>
      <c r="B1533" s="34">
        <v>1240500</v>
      </c>
      <c r="C1533" s="35" t="s">
        <v>1627</v>
      </c>
      <c r="D1533" s="204">
        <v>50003</v>
      </c>
      <c r="E1533" s="205"/>
      <c r="F1533" s="20">
        <f t="shared" si="23"/>
        <v>995296.51000000024</v>
      </c>
      <c r="G1533" s="21">
        <v>407999.93000000011</v>
      </c>
      <c r="H1533" s="22">
        <v>587296.58000000007</v>
      </c>
      <c r="I1533" s="23">
        <v>0</v>
      </c>
    </row>
    <row r="1534" spans="1:9" x14ac:dyDescent="0.25">
      <c r="A1534" s="24" t="s">
        <v>1550</v>
      </c>
      <c r="B1534" s="34">
        <v>1240519</v>
      </c>
      <c r="C1534" s="35" t="s">
        <v>1628</v>
      </c>
      <c r="D1534" s="204">
        <v>27212.59</v>
      </c>
      <c r="E1534" s="205"/>
      <c r="F1534" s="20">
        <f t="shared" si="23"/>
        <v>153643.5</v>
      </c>
      <c r="G1534" s="21">
        <v>93643.5</v>
      </c>
      <c r="H1534" s="22">
        <v>0</v>
      </c>
      <c r="I1534" s="23">
        <v>60000</v>
      </c>
    </row>
    <row r="1535" spans="1:9" x14ac:dyDescent="0.25">
      <c r="A1535" s="24" t="s">
        <v>1550</v>
      </c>
      <c r="B1535" s="34">
        <v>1240523</v>
      </c>
      <c r="C1535" s="35" t="s">
        <v>1629</v>
      </c>
      <c r="D1535" s="204">
        <v>220.23</v>
      </c>
      <c r="E1535" s="205"/>
      <c r="F1535" s="20">
        <f t="shared" si="23"/>
        <v>2000</v>
      </c>
      <c r="G1535" s="21">
        <v>0</v>
      </c>
      <c r="H1535" s="22">
        <v>0</v>
      </c>
      <c r="I1535" s="23">
        <v>2000</v>
      </c>
    </row>
    <row r="1536" spans="1:9" x14ac:dyDescent="0.25">
      <c r="A1536" s="24" t="s">
        <v>1550</v>
      </c>
      <c r="B1536" s="34">
        <v>1240701</v>
      </c>
      <c r="C1536" s="35" t="s">
        <v>1630</v>
      </c>
      <c r="D1536" s="204">
        <v>570.22</v>
      </c>
      <c r="E1536" s="205"/>
      <c r="F1536" s="20">
        <f t="shared" si="23"/>
        <v>73604.800000000003</v>
      </c>
      <c r="G1536" s="21">
        <v>3604.8</v>
      </c>
      <c r="H1536" s="22">
        <v>0</v>
      </c>
      <c r="I1536" s="23">
        <v>70000</v>
      </c>
    </row>
    <row r="1537" spans="1:9" x14ac:dyDescent="0.25">
      <c r="A1537" s="24" t="s">
        <v>1550</v>
      </c>
      <c r="B1537" s="34">
        <v>1240729</v>
      </c>
      <c r="C1537" s="35" t="s">
        <v>1631</v>
      </c>
      <c r="D1537" s="204">
        <v>3725.9</v>
      </c>
      <c r="E1537" s="205"/>
      <c r="F1537" s="20">
        <f t="shared" si="23"/>
        <v>38000</v>
      </c>
      <c r="G1537" s="21">
        <v>0</v>
      </c>
      <c r="H1537" s="22">
        <v>30000</v>
      </c>
      <c r="I1537" s="23">
        <v>8000</v>
      </c>
    </row>
    <row r="1538" spans="1:9" x14ac:dyDescent="0.25">
      <c r="A1538" s="24" t="s">
        <v>1550</v>
      </c>
      <c r="B1538" s="34">
        <v>1240737</v>
      </c>
      <c r="C1538" s="35" t="s">
        <v>1632</v>
      </c>
      <c r="D1538" s="204">
        <v>16719.38</v>
      </c>
      <c r="E1538" s="205"/>
      <c r="F1538" s="20">
        <f t="shared" si="23"/>
        <v>35000</v>
      </c>
      <c r="G1538" s="21">
        <v>0</v>
      </c>
      <c r="H1538" s="22">
        <v>0</v>
      </c>
      <c r="I1538" s="23">
        <v>35000</v>
      </c>
    </row>
    <row r="1539" spans="1:9" x14ac:dyDescent="0.25">
      <c r="A1539" s="24" t="s">
        <v>1550</v>
      </c>
      <c r="B1539" s="34">
        <v>1240912</v>
      </c>
      <c r="C1539" s="35" t="s">
        <v>1633</v>
      </c>
      <c r="D1539" s="204">
        <v>462</v>
      </c>
      <c r="E1539" s="205"/>
      <c r="F1539" s="20">
        <f t="shared" si="23"/>
        <v>159704</v>
      </c>
      <c r="G1539" s="21">
        <v>0</v>
      </c>
      <c r="H1539" s="22">
        <v>159704</v>
      </c>
      <c r="I1539" s="23">
        <v>0</v>
      </c>
    </row>
    <row r="1540" spans="1:9" x14ac:dyDescent="0.25">
      <c r="A1540" s="24" t="s">
        <v>1550</v>
      </c>
      <c r="B1540" s="34">
        <v>1241173</v>
      </c>
      <c r="C1540" s="35" t="s">
        <v>1634</v>
      </c>
      <c r="D1540" s="204">
        <v>1295.76</v>
      </c>
      <c r="E1540" s="205"/>
      <c r="F1540" s="20">
        <f t="shared" si="23"/>
        <v>19759.849999999999</v>
      </c>
      <c r="G1540" s="21">
        <v>0</v>
      </c>
      <c r="H1540" s="22">
        <v>19759.849999999999</v>
      </c>
      <c r="I1540" s="23">
        <v>0</v>
      </c>
    </row>
    <row r="1541" spans="1:9" x14ac:dyDescent="0.25">
      <c r="A1541" s="24" t="s">
        <v>1550</v>
      </c>
      <c r="B1541" s="34">
        <v>1242002</v>
      </c>
      <c r="C1541" s="35" t="s">
        <v>1635</v>
      </c>
      <c r="D1541" s="204">
        <v>134226</v>
      </c>
      <c r="E1541" s="205"/>
      <c r="F1541" s="20">
        <f t="shared" si="23"/>
        <v>146635.85</v>
      </c>
      <c r="G1541" s="21">
        <v>66920.66</v>
      </c>
      <c r="H1541" s="22">
        <v>79715.19</v>
      </c>
      <c r="I1541" s="23">
        <v>0</v>
      </c>
    </row>
    <row r="1542" spans="1:9" ht="22.5" customHeight="1" x14ac:dyDescent="0.25">
      <c r="A1542" s="24" t="s">
        <v>1550</v>
      </c>
      <c r="B1542" s="25">
        <v>1236228</v>
      </c>
      <c r="C1542" s="26" t="s">
        <v>1636</v>
      </c>
      <c r="D1542" s="27">
        <v>17510.98</v>
      </c>
      <c r="E1542" s="208"/>
      <c r="F1542" s="20">
        <f t="shared" si="23"/>
        <v>68203.12</v>
      </c>
      <c r="G1542" s="21">
        <v>0</v>
      </c>
      <c r="H1542" s="22">
        <v>68203.12</v>
      </c>
      <c r="I1542" s="23">
        <v>0</v>
      </c>
    </row>
    <row r="1543" spans="1:9" x14ac:dyDescent="0.25">
      <c r="A1543" s="24" t="s">
        <v>1550</v>
      </c>
      <c r="B1543" s="25">
        <v>1241659</v>
      </c>
      <c r="C1543" s="109" t="s">
        <v>1637</v>
      </c>
      <c r="D1543" s="109">
        <v>897.12</v>
      </c>
      <c r="F1543" s="20">
        <f t="shared" si="23"/>
        <v>18205.55</v>
      </c>
      <c r="G1543" s="21">
        <v>0</v>
      </c>
      <c r="H1543" s="22">
        <v>0</v>
      </c>
      <c r="I1543" s="23">
        <v>18205.55</v>
      </c>
    </row>
    <row r="1544" spans="1:9" x14ac:dyDescent="0.25">
      <c r="A1544" s="24" t="s">
        <v>1550</v>
      </c>
      <c r="B1544" s="25">
        <v>1237162</v>
      </c>
      <c r="C1544" s="109" t="s">
        <v>1638</v>
      </c>
      <c r="D1544" s="109">
        <v>4580.8999999999996</v>
      </c>
      <c r="F1544" s="20">
        <f t="shared" si="23"/>
        <v>219.6</v>
      </c>
      <c r="G1544" s="21">
        <v>0</v>
      </c>
      <c r="H1544" s="22">
        <v>219.6</v>
      </c>
      <c r="I1544" s="23">
        <v>0</v>
      </c>
    </row>
    <row r="1545" spans="1:9" x14ac:dyDescent="0.25">
      <c r="A1545" s="24" t="s">
        <v>1550</v>
      </c>
      <c r="B1545" s="25">
        <v>1239201</v>
      </c>
      <c r="C1545" s="109" t="s">
        <v>1639</v>
      </c>
      <c r="D1545" s="109">
        <v>5149.47</v>
      </c>
      <c r="F1545" s="20">
        <f t="shared" ref="F1545:F1608" si="24">G1545+H1545+I1545</f>
        <v>2122.8000000000002</v>
      </c>
      <c r="G1545" s="21">
        <v>0</v>
      </c>
      <c r="H1545" s="22">
        <v>2122.8000000000002</v>
      </c>
      <c r="I1545" s="23">
        <v>0</v>
      </c>
    </row>
    <row r="1546" spans="1:9" x14ac:dyDescent="0.25">
      <c r="A1546" s="24" t="s">
        <v>1550</v>
      </c>
      <c r="B1546" s="209">
        <v>1243499</v>
      </c>
      <c r="C1546" s="210" t="s">
        <v>1640</v>
      </c>
      <c r="D1546" s="210">
        <v>635.51</v>
      </c>
      <c r="F1546" s="20">
        <f t="shared" si="24"/>
        <v>219.6</v>
      </c>
      <c r="G1546" s="21">
        <v>0</v>
      </c>
      <c r="H1546" s="22">
        <v>219.6</v>
      </c>
      <c r="I1546" s="23">
        <v>0</v>
      </c>
    </row>
    <row r="1547" spans="1:9" x14ac:dyDescent="0.25">
      <c r="F1547" s="20"/>
      <c r="G1547" s="21"/>
      <c r="H1547" s="22"/>
      <c r="I1547" s="23"/>
    </row>
    <row r="1548" spans="1:9" ht="21" customHeight="1" x14ac:dyDescent="0.25">
      <c r="A1548" s="24" t="s">
        <v>1641</v>
      </c>
      <c r="B1548" s="24">
        <v>1243219</v>
      </c>
      <c r="C1548" s="28" t="s">
        <v>1642</v>
      </c>
      <c r="D1548" s="29">
        <v>8700.2099999999991</v>
      </c>
      <c r="E1548" s="211"/>
      <c r="F1548" s="20">
        <f t="shared" si="24"/>
        <v>32975.462262857145</v>
      </c>
      <c r="G1548" s="21">
        <v>0</v>
      </c>
      <c r="H1548" s="22">
        <v>32975.462262857145</v>
      </c>
      <c r="I1548" s="23">
        <v>0</v>
      </c>
    </row>
    <row r="1549" spans="1:9" ht="21" customHeight="1" x14ac:dyDescent="0.25">
      <c r="A1549" s="24" t="s">
        <v>1641</v>
      </c>
      <c r="B1549" s="24">
        <v>1241699</v>
      </c>
      <c r="C1549" s="28" t="s">
        <v>1643</v>
      </c>
      <c r="D1549" s="29">
        <v>18060.599999999999</v>
      </c>
      <c r="E1549" s="211"/>
      <c r="F1549" s="20">
        <f t="shared" si="24"/>
        <v>75398.745156857156</v>
      </c>
      <c r="G1549" s="21">
        <v>0</v>
      </c>
      <c r="H1549" s="22">
        <v>75398.745156857156</v>
      </c>
      <c r="I1549" s="23">
        <v>0</v>
      </c>
    </row>
    <row r="1550" spans="1:9" ht="21" customHeight="1" x14ac:dyDescent="0.25">
      <c r="A1550" s="24" t="s">
        <v>1641</v>
      </c>
      <c r="B1550" s="24">
        <v>1227972</v>
      </c>
      <c r="C1550" s="28" t="s">
        <v>1644</v>
      </c>
      <c r="D1550" s="29">
        <v>4392.8</v>
      </c>
      <c r="E1550" s="211"/>
      <c r="F1550" s="20">
        <f t="shared" si="24"/>
        <v>66240.895676857137</v>
      </c>
      <c r="G1550" s="21">
        <v>0</v>
      </c>
      <c r="H1550" s="22">
        <v>66240.895676857137</v>
      </c>
      <c r="I1550" s="23">
        <v>0</v>
      </c>
    </row>
    <row r="1551" spans="1:9" ht="21" customHeight="1" x14ac:dyDescent="0.25">
      <c r="A1551" s="24" t="s">
        <v>1641</v>
      </c>
      <c r="B1551" s="24" t="s">
        <v>1645</v>
      </c>
      <c r="C1551" s="28" t="s">
        <v>1646</v>
      </c>
      <c r="D1551" s="29">
        <v>43865.04</v>
      </c>
      <c r="E1551" s="211"/>
      <c r="F1551" s="20">
        <f t="shared" si="24"/>
        <v>30752.538065428569</v>
      </c>
      <c r="G1551" s="21">
        <v>0</v>
      </c>
      <c r="H1551" s="22">
        <v>30752.538065428569</v>
      </c>
      <c r="I1551" s="23">
        <v>0</v>
      </c>
    </row>
    <row r="1552" spans="1:9" ht="21" customHeight="1" x14ac:dyDescent="0.25">
      <c r="A1552" s="24" t="s">
        <v>1641</v>
      </c>
      <c r="B1552" s="24">
        <v>1242453</v>
      </c>
      <c r="C1552" s="28" t="s">
        <v>1647</v>
      </c>
      <c r="D1552" s="29">
        <v>240772</v>
      </c>
      <c r="E1552" s="211"/>
      <c r="F1552" s="20">
        <f t="shared" si="24"/>
        <v>193931.89801428572</v>
      </c>
      <c r="G1552" s="21">
        <v>0</v>
      </c>
      <c r="H1552" s="22">
        <v>193931.89801428572</v>
      </c>
      <c r="I1552" s="23">
        <v>0</v>
      </c>
    </row>
    <row r="1553" spans="1:38" ht="21" customHeight="1" x14ac:dyDescent="0.25">
      <c r="A1553" s="24" t="s">
        <v>1641</v>
      </c>
      <c r="B1553" s="24">
        <v>1351893</v>
      </c>
      <c r="C1553" s="28" t="s">
        <v>1648</v>
      </c>
      <c r="D1553" s="29">
        <v>26254.9</v>
      </c>
      <c r="E1553" s="211"/>
      <c r="F1553" s="20">
        <f t="shared" si="24"/>
        <v>945488.40157314285</v>
      </c>
      <c r="G1553" s="21">
        <v>0</v>
      </c>
      <c r="H1553" s="22">
        <v>945488.40157314285</v>
      </c>
      <c r="I1553" s="23">
        <v>0</v>
      </c>
    </row>
    <row r="1554" spans="1:38" s="214" customFormat="1" ht="21" customHeight="1" thickBot="1" x14ac:dyDescent="0.3">
      <c r="A1554" s="24" t="s">
        <v>1641</v>
      </c>
      <c r="B1554" s="24">
        <v>1228991</v>
      </c>
      <c r="C1554" s="28" t="s">
        <v>1649</v>
      </c>
      <c r="D1554" s="29">
        <v>10161.59</v>
      </c>
      <c r="E1554" s="212"/>
      <c r="F1554" s="20">
        <f t="shared" si="24"/>
        <v>1073184.6320811429</v>
      </c>
      <c r="G1554" s="21">
        <v>9272</v>
      </c>
      <c r="H1554" s="22">
        <v>1063912.6320811429</v>
      </c>
      <c r="I1554" s="23">
        <v>0</v>
      </c>
      <c r="J1554" s="213"/>
      <c r="K1554" s="213"/>
      <c r="L1554" s="213"/>
      <c r="M1554" s="213"/>
      <c r="N1554" s="213"/>
      <c r="O1554" s="213"/>
      <c r="P1554" s="213"/>
      <c r="Q1554" s="213"/>
      <c r="R1554" s="213"/>
      <c r="S1554" s="213"/>
      <c r="T1554" s="213"/>
      <c r="U1554" s="213"/>
      <c r="V1554" s="213"/>
      <c r="W1554" s="213"/>
      <c r="X1554" s="213"/>
      <c r="Y1554" s="213"/>
      <c r="Z1554" s="213"/>
      <c r="AA1554" s="213"/>
      <c r="AB1554" s="213"/>
      <c r="AC1554" s="213"/>
      <c r="AD1554" s="213"/>
      <c r="AE1554" s="213"/>
      <c r="AF1554" s="213"/>
      <c r="AG1554" s="213"/>
      <c r="AH1554" s="213"/>
      <c r="AI1554" s="213"/>
      <c r="AJ1554" s="213"/>
      <c r="AK1554" s="213"/>
      <c r="AL1554" s="213"/>
    </row>
    <row r="1555" spans="1:38" ht="21" customHeight="1" x14ac:dyDescent="0.25">
      <c r="A1555" s="16" t="s">
        <v>1641</v>
      </c>
      <c r="B1555" s="17">
        <v>1456742</v>
      </c>
      <c r="C1555" s="18" t="s">
        <v>1650</v>
      </c>
      <c r="D1555" s="19">
        <v>1950</v>
      </c>
      <c r="E1555" s="215"/>
      <c r="F1555" s="20">
        <f t="shared" si="24"/>
        <v>117012.82899542857</v>
      </c>
      <c r="G1555" s="21">
        <v>1891</v>
      </c>
      <c r="H1555" s="22">
        <v>115121.82899542857</v>
      </c>
      <c r="I1555" s="23">
        <v>0</v>
      </c>
    </row>
    <row r="1556" spans="1:38" ht="21" customHeight="1" x14ac:dyDescent="0.25">
      <c r="A1556" s="24" t="s">
        <v>1641</v>
      </c>
      <c r="B1556" s="25">
        <v>1444021</v>
      </c>
      <c r="C1556" s="26" t="s">
        <v>1651</v>
      </c>
      <c r="D1556" s="27">
        <v>32849.42</v>
      </c>
      <c r="E1556" s="215"/>
      <c r="F1556" s="20">
        <f t="shared" si="24"/>
        <v>823272.59943314304</v>
      </c>
      <c r="G1556" s="21">
        <v>9516</v>
      </c>
      <c r="H1556" s="22">
        <v>569629.61960320012</v>
      </c>
      <c r="I1556" s="23">
        <v>244126.97982994289</v>
      </c>
    </row>
    <row r="1557" spans="1:38" s="42" customFormat="1" ht="24.75" x14ac:dyDescent="0.25">
      <c r="A1557" s="38" t="s">
        <v>1641</v>
      </c>
      <c r="B1557" s="38">
        <v>1243686</v>
      </c>
      <c r="C1557" s="216" t="s">
        <v>1652</v>
      </c>
      <c r="D1557" s="41">
        <v>39812.31</v>
      </c>
      <c r="E1557" s="217"/>
      <c r="F1557" s="20">
        <f t="shared" si="24"/>
        <v>4202124.9899999993</v>
      </c>
      <c r="G1557" s="21">
        <v>1086994.7</v>
      </c>
      <c r="H1557" s="22">
        <v>2959373.7755</v>
      </c>
      <c r="I1557" s="23">
        <v>155756.51450000002</v>
      </c>
    </row>
    <row r="1558" spans="1:38" ht="21" customHeight="1" x14ac:dyDescent="0.25">
      <c r="A1558" s="24" t="s">
        <v>1641</v>
      </c>
      <c r="B1558" s="24">
        <v>1231290</v>
      </c>
      <c r="C1558" s="28" t="s">
        <v>1653</v>
      </c>
      <c r="D1558" s="29">
        <v>57181.4</v>
      </c>
      <c r="E1558" s="211"/>
      <c r="F1558" s="20">
        <f t="shared" si="24"/>
        <v>996510.75162114296</v>
      </c>
      <c r="G1558" s="21">
        <v>0</v>
      </c>
      <c r="H1558" s="22">
        <v>298953.22548634291</v>
      </c>
      <c r="I1558" s="23">
        <v>697557.52613480005</v>
      </c>
    </row>
    <row r="1559" spans="1:38" ht="21" customHeight="1" x14ac:dyDescent="0.25">
      <c r="A1559" s="24" t="s">
        <v>1641</v>
      </c>
      <c r="B1559" s="25">
        <v>1456753</v>
      </c>
      <c r="C1559" s="26" t="s">
        <v>1654</v>
      </c>
      <c r="D1559" s="27">
        <v>2263.9499999999998</v>
      </c>
      <c r="E1559" s="215"/>
      <c r="F1559" s="20">
        <f t="shared" si="24"/>
        <v>1032064.2889091427</v>
      </c>
      <c r="G1559" s="21">
        <v>13761.6</v>
      </c>
      <c r="H1559" s="22">
        <v>101830.26889091427</v>
      </c>
      <c r="I1559" s="23">
        <v>916472.42001822847</v>
      </c>
    </row>
    <row r="1560" spans="1:38" ht="21" customHeight="1" x14ac:dyDescent="0.25">
      <c r="A1560" s="24" t="s">
        <v>1641</v>
      </c>
      <c r="B1560" s="24">
        <v>1242478</v>
      </c>
      <c r="C1560" s="28" t="s">
        <v>1655</v>
      </c>
      <c r="D1560" s="29">
        <v>20424</v>
      </c>
      <c r="E1560" s="211"/>
      <c r="F1560" s="20">
        <f t="shared" si="24"/>
        <v>756626.75512571423</v>
      </c>
      <c r="G1560" s="21">
        <v>0</v>
      </c>
      <c r="H1560" s="22">
        <v>75662.675512571426</v>
      </c>
      <c r="I1560" s="23">
        <v>680964.07961314276</v>
      </c>
    </row>
    <row r="1561" spans="1:38" ht="21" customHeight="1" x14ac:dyDescent="0.25">
      <c r="A1561" s="24" t="s">
        <v>1641</v>
      </c>
      <c r="B1561" s="24">
        <v>1446616</v>
      </c>
      <c r="C1561" s="28" t="s">
        <v>1656</v>
      </c>
      <c r="D1561" s="29">
        <v>60456.34</v>
      </c>
      <c r="E1561" s="211"/>
      <c r="F1561" s="20">
        <f t="shared" si="24"/>
        <v>1654727.2106805719</v>
      </c>
      <c r="G1561" s="21">
        <v>16770</v>
      </c>
      <c r="H1561" s="22">
        <v>163795.72106805717</v>
      </c>
      <c r="I1561" s="23">
        <v>1474161.4896125146</v>
      </c>
    </row>
    <row r="1562" spans="1:38" ht="21" customHeight="1" x14ac:dyDescent="0.25">
      <c r="A1562" s="24" t="s">
        <v>1641</v>
      </c>
      <c r="B1562" s="25">
        <v>1456752</v>
      </c>
      <c r="C1562" s="26" t="s">
        <v>1657</v>
      </c>
      <c r="D1562" s="27">
        <v>8990.41</v>
      </c>
      <c r="E1562" s="215"/>
      <c r="F1562" s="20">
        <f t="shared" si="24"/>
        <v>711595.67428571428</v>
      </c>
      <c r="G1562" s="21">
        <v>0</v>
      </c>
      <c r="H1562" s="22">
        <v>0</v>
      </c>
      <c r="I1562" s="23">
        <v>711595.67428571428</v>
      </c>
    </row>
    <row r="1563" spans="1:38" ht="21" customHeight="1" x14ac:dyDescent="0.25">
      <c r="A1563" s="24" t="s">
        <v>1641</v>
      </c>
      <c r="B1563" s="24">
        <v>1450905</v>
      </c>
      <c r="C1563" s="28" t="s">
        <v>1658</v>
      </c>
      <c r="D1563" s="29">
        <v>31195.200000000001</v>
      </c>
      <c r="E1563" s="211"/>
      <c r="F1563" s="20">
        <f t="shared" si="24"/>
        <v>1062289.902857143</v>
      </c>
      <c r="G1563" s="21">
        <v>0</v>
      </c>
      <c r="H1563" s="22">
        <v>106228.9902857143</v>
      </c>
      <c r="I1563" s="23">
        <v>956060.91257142869</v>
      </c>
    </row>
    <row r="1564" spans="1:38" ht="21" customHeight="1" x14ac:dyDescent="0.25">
      <c r="A1564" s="24" t="s">
        <v>1641</v>
      </c>
      <c r="B1564" s="24">
        <v>1351969</v>
      </c>
      <c r="C1564" s="28" t="s">
        <v>1659</v>
      </c>
      <c r="D1564" s="29">
        <v>47767.98</v>
      </c>
      <c r="E1564" s="211"/>
      <c r="F1564" s="20">
        <f t="shared" si="24"/>
        <v>157910.78987333336</v>
      </c>
      <c r="G1564" s="21">
        <v>0</v>
      </c>
      <c r="H1564" s="22">
        <v>78955.394936666678</v>
      </c>
      <c r="I1564" s="23">
        <v>78955.394936666678</v>
      </c>
    </row>
    <row r="1565" spans="1:38" ht="21" customHeight="1" x14ac:dyDescent="0.25">
      <c r="A1565" s="24" t="s">
        <v>1641</v>
      </c>
      <c r="B1565" s="24">
        <v>1227022</v>
      </c>
      <c r="C1565" s="28" t="s">
        <v>1660</v>
      </c>
      <c r="D1565" s="29">
        <v>3558.65</v>
      </c>
      <c r="E1565" s="211"/>
      <c r="F1565" s="20">
        <f t="shared" si="24"/>
        <v>145799.10518533335</v>
      </c>
      <c r="G1565" s="21">
        <v>5172.8</v>
      </c>
      <c r="H1565" s="22">
        <v>70313.152592666665</v>
      </c>
      <c r="I1565" s="23">
        <v>70313.152592666665</v>
      </c>
    </row>
    <row r="1566" spans="1:38" ht="21" customHeight="1" x14ac:dyDescent="0.25">
      <c r="A1566" s="24" t="s">
        <v>1641</v>
      </c>
      <c r="B1566" s="24" t="s">
        <v>1661</v>
      </c>
      <c r="C1566" s="28" t="s">
        <v>1662</v>
      </c>
      <c r="D1566" s="29">
        <v>310902.5</v>
      </c>
      <c r="E1566" s="211"/>
      <c r="F1566" s="20">
        <f t="shared" si="24"/>
        <v>52004.141451904761</v>
      </c>
      <c r="G1566" s="21">
        <v>0</v>
      </c>
      <c r="H1566" s="22">
        <v>26002.070725952381</v>
      </c>
      <c r="I1566" s="23">
        <v>26002.070725952381</v>
      </c>
    </row>
    <row r="1567" spans="1:38" ht="21" customHeight="1" x14ac:dyDescent="0.25">
      <c r="A1567" s="24" t="s">
        <v>1641</v>
      </c>
      <c r="B1567" s="24">
        <v>1250473</v>
      </c>
      <c r="C1567" s="28" t="s">
        <v>1663</v>
      </c>
      <c r="D1567" s="29">
        <v>1276.5</v>
      </c>
      <c r="E1567" s="211"/>
      <c r="F1567" s="20">
        <f t="shared" si="24"/>
        <v>64705.640629904767</v>
      </c>
      <c r="G1567" s="21">
        <v>0</v>
      </c>
      <c r="H1567" s="22">
        <v>32352.820314952383</v>
      </c>
      <c r="I1567" s="23">
        <v>32352.820314952383</v>
      </c>
    </row>
    <row r="1568" spans="1:38" ht="21" customHeight="1" x14ac:dyDescent="0.25">
      <c r="A1568" s="24" t="s">
        <v>1641</v>
      </c>
      <c r="B1568" s="24">
        <v>1250869</v>
      </c>
      <c r="C1568" s="28" t="s">
        <v>1664</v>
      </c>
      <c r="D1568" s="29">
        <v>3709.23</v>
      </c>
      <c r="E1568" s="211"/>
      <c r="F1568" s="20">
        <f t="shared" si="24"/>
        <v>33144.252068857139</v>
      </c>
      <c r="G1568" s="21">
        <v>0</v>
      </c>
      <c r="H1568" s="22">
        <v>16572.126034428569</v>
      </c>
      <c r="I1568" s="23">
        <v>16572.126034428569</v>
      </c>
    </row>
    <row r="1569" spans="1:9" ht="21" customHeight="1" x14ac:dyDescent="0.25">
      <c r="A1569" s="24" t="s">
        <v>1641</v>
      </c>
      <c r="B1569" s="24">
        <v>1246011</v>
      </c>
      <c r="C1569" s="28" t="s">
        <v>1665</v>
      </c>
      <c r="D1569" s="29">
        <v>93543.8</v>
      </c>
      <c r="E1569" s="211"/>
      <c r="F1569" s="20">
        <f t="shared" si="24"/>
        <v>89762.543762285713</v>
      </c>
      <c r="G1569" s="21">
        <v>0</v>
      </c>
      <c r="H1569" s="22">
        <v>44881.271881142857</v>
      </c>
      <c r="I1569" s="23">
        <v>44881.271881142857</v>
      </c>
    </row>
    <row r="1570" spans="1:9" ht="21" customHeight="1" x14ac:dyDescent="0.25">
      <c r="A1570" s="24" t="s">
        <v>1641</v>
      </c>
      <c r="B1570" s="25">
        <v>1456747</v>
      </c>
      <c r="C1570" s="26" t="s">
        <v>1666</v>
      </c>
      <c r="D1570" s="27">
        <v>6630</v>
      </c>
      <c r="E1570" s="215"/>
      <c r="F1570" s="20">
        <f t="shared" si="24"/>
        <v>90812.891032857136</v>
      </c>
      <c r="G1570" s="21">
        <v>0</v>
      </c>
      <c r="H1570" s="22">
        <v>45406.445516428568</v>
      </c>
      <c r="I1570" s="23">
        <v>45406.445516428568</v>
      </c>
    </row>
    <row r="1571" spans="1:9" ht="21" customHeight="1" x14ac:dyDescent="0.25">
      <c r="A1571" s="69" t="s">
        <v>1641</v>
      </c>
      <c r="B1571" s="69">
        <v>1243354</v>
      </c>
      <c r="C1571" s="70" t="s">
        <v>1667</v>
      </c>
      <c r="D1571" s="71">
        <v>46389.2</v>
      </c>
      <c r="E1571" s="211"/>
      <c r="F1571" s="20">
        <f t="shared" si="24"/>
        <v>137549.59714285715</v>
      </c>
      <c r="G1571" s="21">
        <v>0</v>
      </c>
      <c r="H1571" s="22">
        <v>68774.798571428575</v>
      </c>
      <c r="I1571" s="23">
        <v>68774.798571428575</v>
      </c>
    </row>
    <row r="1572" spans="1:9" ht="21" customHeight="1" x14ac:dyDescent="0.25">
      <c r="A1572" s="16" t="s">
        <v>1641</v>
      </c>
      <c r="B1572" s="16">
        <v>1450806</v>
      </c>
      <c r="C1572" s="97" t="s">
        <v>1668</v>
      </c>
      <c r="D1572" s="218">
        <v>473.5</v>
      </c>
      <c r="E1572" s="211"/>
      <c r="F1572" s="20">
        <f t="shared" si="24"/>
        <v>106921.35625028571</v>
      </c>
      <c r="G1572" s="21">
        <v>0</v>
      </c>
      <c r="H1572" s="22">
        <v>53460.678125142855</v>
      </c>
      <c r="I1572" s="23">
        <v>53460.678125142855</v>
      </c>
    </row>
    <row r="1573" spans="1:9" ht="21" customHeight="1" x14ac:dyDescent="0.25">
      <c r="A1573" s="24" t="s">
        <v>1641</v>
      </c>
      <c r="B1573" s="24">
        <v>1241815</v>
      </c>
      <c r="C1573" s="28" t="s">
        <v>1669</v>
      </c>
      <c r="D1573" s="29">
        <v>35335.9</v>
      </c>
      <c r="E1573" s="211"/>
      <c r="F1573" s="20">
        <f t="shared" si="24"/>
        <v>80931.549466857134</v>
      </c>
      <c r="G1573" s="21">
        <v>0</v>
      </c>
      <c r="H1573" s="22">
        <v>40465.774733428567</v>
      </c>
      <c r="I1573" s="23">
        <v>40465.774733428567</v>
      </c>
    </row>
    <row r="1574" spans="1:9" s="198" customFormat="1" ht="21" customHeight="1" x14ac:dyDescent="0.25">
      <c r="A1574" s="24" t="s">
        <v>1641</v>
      </c>
      <c r="B1574" s="24" t="s">
        <v>1670</v>
      </c>
      <c r="C1574" s="28" t="s">
        <v>1671</v>
      </c>
      <c r="D1574" s="29">
        <v>310902.59000000003</v>
      </c>
      <c r="E1574" s="211"/>
      <c r="F1574" s="20">
        <f t="shared" si="24"/>
        <v>174977.94752590475</v>
      </c>
      <c r="G1574" s="21">
        <v>0</v>
      </c>
      <c r="H1574" s="22">
        <v>87488.973762952373</v>
      </c>
      <c r="I1574" s="23">
        <v>87488.973762952373</v>
      </c>
    </row>
    <row r="1575" spans="1:9" ht="21" customHeight="1" x14ac:dyDescent="0.25">
      <c r="A1575" s="24" t="s">
        <v>1641</v>
      </c>
      <c r="B1575" s="24">
        <v>1241543</v>
      </c>
      <c r="C1575" s="28" t="s">
        <v>1672</v>
      </c>
      <c r="D1575" s="29">
        <v>47761.25</v>
      </c>
      <c r="E1575" s="211"/>
      <c r="F1575" s="20">
        <f t="shared" si="24"/>
        <v>84571.877332857141</v>
      </c>
      <c r="G1575" s="21">
        <v>0</v>
      </c>
      <c r="H1575" s="22">
        <v>42285.93866642857</v>
      </c>
      <c r="I1575" s="23">
        <v>42285.93866642857</v>
      </c>
    </row>
    <row r="1576" spans="1:9" ht="21" customHeight="1" x14ac:dyDescent="0.25">
      <c r="A1576" s="24" t="s">
        <v>1641</v>
      </c>
      <c r="B1576" s="24">
        <v>1241899</v>
      </c>
      <c r="C1576" s="28" t="s">
        <v>1673</v>
      </c>
      <c r="D1576" s="29">
        <v>21684.799999999999</v>
      </c>
      <c r="E1576" s="211"/>
      <c r="F1576" s="20">
        <f t="shared" si="24"/>
        <v>215537.02163733338</v>
      </c>
      <c r="G1576" s="21">
        <v>7564</v>
      </c>
      <c r="H1576" s="22">
        <v>20797.302163733337</v>
      </c>
      <c r="I1576" s="23">
        <v>187175.71947360004</v>
      </c>
    </row>
    <row r="1577" spans="1:9" ht="21" customHeight="1" x14ac:dyDescent="0.25">
      <c r="A1577" s="24" t="s">
        <v>1641</v>
      </c>
      <c r="B1577" s="24">
        <v>1243463</v>
      </c>
      <c r="C1577" s="28" t="s">
        <v>1674</v>
      </c>
      <c r="D1577" s="29">
        <v>57520</v>
      </c>
      <c r="E1577" s="211"/>
      <c r="F1577" s="20">
        <f t="shared" si="24"/>
        <v>296491.66626190476</v>
      </c>
      <c r="G1577" s="21">
        <v>0</v>
      </c>
      <c r="H1577" s="22">
        <v>29649.166626190476</v>
      </c>
      <c r="I1577" s="23">
        <v>266842.49963571428</v>
      </c>
    </row>
    <row r="1578" spans="1:9" ht="21" customHeight="1" x14ac:dyDescent="0.25">
      <c r="A1578" s="24" t="s">
        <v>1641</v>
      </c>
      <c r="B1578" s="24">
        <v>1242414</v>
      </c>
      <c r="C1578" s="28" t="s">
        <v>1675</v>
      </c>
      <c r="D1578" s="29">
        <v>651.25</v>
      </c>
      <c r="E1578" s="211"/>
      <c r="F1578" s="20">
        <f t="shared" si="24"/>
        <v>275931.03568133333</v>
      </c>
      <c r="G1578" s="21">
        <v>0</v>
      </c>
      <c r="H1578" s="22">
        <v>27593.103568133334</v>
      </c>
      <c r="I1578" s="23">
        <v>248337.93211319999</v>
      </c>
    </row>
    <row r="1579" spans="1:9" ht="21" customHeight="1" x14ac:dyDescent="0.25">
      <c r="A1579" s="24" t="s">
        <v>1641</v>
      </c>
      <c r="B1579" s="24">
        <v>1242551</v>
      </c>
      <c r="C1579" s="28" t="s">
        <v>1676</v>
      </c>
      <c r="D1579" s="29">
        <v>1966</v>
      </c>
      <c r="E1579" s="211"/>
      <c r="F1579" s="20">
        <f t="shared" si="24"/>
        <v>294607.07687390479</v>
      </c>
      <c r="G1579" s="21">
        <v>0</v>
      </c>
      <c r="H1579" s="22">
        <v>29460.707687390473</v>
      </c>
      <c r="I1579" s="23">
        <v>265146.36918651429</v>
      </c>
    </row>
    <row r="1580" spans="1:9" ht="21" customHeight="1" x14ac:dyDescent="0.25">
      <c r="A1580" s="24" t="s">
        <v>1641</v>
      </c>
      <c r="B1580" s="24">
        <v>1242566</v>
      </c>
      <c r="C1580" s="28" t="s">
        <v>1677</v>
      </c>
      <c r="D1580" s="29">
        <v>42516</v>
      </c>
      <c r="E1580" s="211"/>
      <c r="F1580" s="20">
        <f t="shared" si="24"/>
        <v>199479.03867790478</v>
      </c>
      <c r="G1580" s="21">
        <v>5599.8</v>
      </c>
      <c r="H1580" s="22">
        <v>19387.923867790476</v>
      </c>
      <c r="I1580" s="23">
        <v>174491.3148101143</v>
      </c>
    </row>
    <row r="1581" spans="1:9" ht="21" customHeight="1" x14ac:dyDescent="0.25">
      <c r="A1581" s="24" t="s">
        <v>1641</v>
      </c>
      <c r="B1581" s="25">
        <v>1456750</v>
      </c>
      <c r="C1581" s="26" t="s">
        <v>1678</v>
      </c>
      <c r="D1581" s="27">
        <v>22590</v>
      </c>
      <c r="E1581" s="215"/>
      <c r="F1581" s="20">
        <f t="shared" si="24"/>
        <v>175930.29392190478</v>
      </c>
      <c r="G1581" s="21">
        <v>0</v>
      </c>
      <c r="H1581" s="22">
        <v>17593.029392190478</v>
      </c>
      <c r="I1581" s="23">
        <v>158337.2645297143</v>
      </c>
    </row>
    <row r="1582" spans="1:9" ht="21" customHeight="1" x14ac:dyDescent="0.25">
      <c r="A1582" s="55" t="s">
        <v>1641</v>
      </c>
      <c r="B1582" s="55" t="s">
        <v>1679</v>
      </c>
      <c r="C1582" s="57" t="s">
        <v>1680</v>
      </c>
      <c r="D1582" s="219">
        <v>47059.8</v>
      </c>
      <c r="E1582" s="211"/>
      <c r="F1582" s="20">
        <f t="shared" si="24"/>
        <v>271398.60928933334</v>
      </c>
      <c r="G1582" s="21">
        <v>0</v>
      </c>
      <c r="H1582" s="22">
        <v>27139.860928933336</v>
      </c>
      <c r="I1582" s="23">
        <v>244258.74836040003</v>
      </c>
    </row>
    <row r="1583" spans="1:9" ht="21" customHeight="1" x14ac:dyDescent="0.25">
      <c r="A1583" s="24" t="s">
        <v>1641</v>
      </c>
      <c r="B1583" s="24">
        <v>1234186</v>
      </c>
      <c r="C1583" s="28" t="s">
        <v>1681</v>
      </c>
      <c r="D1583" s="29">
        <v>10060</v>
      </c>
      <c r="E1583" s="211"/>
      <c r="F1583" s="20">
        <f t="shared" si="24"/>
        <v>153042.82161790476</v>
      </c>
      <c r="G1583" s="21">
        <v>0</v>
      </c>
      <c r="H1583" s="22">
        <v>15304.282161790477</v>
      </c>
      <c r="I1583" s="23">
        <v>137738.53945611429</v>
      </c>
    </row>
    <row r="1584" spans="1:9" ht="21" customHeight="1" x14ac:dyDescent="0.25">
      <c r="A1584" s="24" t="s">
        <v>1641</v>
      </c>
      <c r="B1584" s="25">
        <v>1244930</v>
      </c>
      <c r="C1584" s="26" t="s">
        <v>1682</v>
      </c>
      <c r="D1584" s="27">
        <v>65150.44</v>
      </c>
      <c r="E1584" s="215"/>
      <c r="F1584" s="20">
        <f t="shared" si="24"/>
        <v>194538.93966533334</v>
      </c>
      <c r="G1584" s="21">
        <v>0</v>
      </c>
      <c r="H1584" s="22">
        <v>19453.893966533335</v>
      </c>
      <c r="I1584" s="23">
        <v>175085.04569880001</v>
      </c>
    </row>
    <row r="1585" spans="1:9" ht="21" customHeight="1" x14ac:dyDescent="0.25">
      <c r="A1585" s="24" t="s">
        <v>1641</v>
      </c>
      <c r="B1585" s="24">
        <v>1244985</v>
      </c>
      <c r="C1585" s="28" t="s">
        <v>1683</v>
      </c>
      <c r="D1585" s="29">
        <v>51408</v>
      </c>
      <c r="E1585" s="211"/>
      <c r="F1585" s="20">
        <f t="shared" si="24"/>
        <v>190902.4544333333</v>
      </c>
      <c r="G1585" s="21">
        <v>0</v>
      </c>
      <c r="H1585" s="22">
        <v>19090.245443333333</v>
      </c>
      <c r="I1585" s="23">
        <v>171812.20898999998</v>
      </c>
    </row>
    <row r="1586" spans="1:9" ht="21" customHeight="1" x14ac:dyDescent="0.25">
      <c r="A1586" s="24" t="s">
        <v>1641</v>
      </c>
      <c r="B1586" s="24">
        <v>1242584</v>
      </c>
      <c r="C1586" s="28" t="s">
        <v>1684</v>
      </c>
      <c r="D1586" s="29">
        <v>111306.75</v>
      </c>
      <c r="E1586" s="211"/>
      <c r="F1586" s="20">
        <f t="shared" si="24"/>
        <v>147727.56333333332</v>
      </c>
      <c r="G1586" s="21">
        <v>0</v>
      </c>
      <c r="H1586" s="22">
        <v>29545.512666666666</v>
      </c>
      <c r="I1586" s="23">
        <v>118182.05066666666</v>
      </c>
    </row>
    <row r="1587" spans="1:9" ht="21" customHeight="1" x14ac:dyDescent="0.25">
      <c r="A1587" s="24" t="s">
        <v>1641</v>
      </c>
      <c r="B1587" s="24">
        <v>1241617</v>
      </c>
      <c r="C1587" s="28" t="s">
        <v>1685</v>
      </c>
      <c r="D1587" s="29">
        <v>12764.5</v>
      </c>
      <c r="E1587" s="211"/>
      <c r="F1587" s="20">
        <f t="shared" si="24"/>
        <v>164033.73476190472</v>
      </c>
      <c r="G1587" s="21">
        <v>0</v>
      </c>
      <c r="H1587" s="22">
        <v>0</v>
      </c>
      <c r="I1587" s="23">
        <v>164033.73476190472</v>
      </c>
    </row>
    <row r="1588" spans="1:9" ht="21" customHeight="1" x14ac:dyDescent="0.25">
      <c r="A1588" s="24" t="s">
        <v>1641</v>
      </c>
      <c r="B1588" s="24">
        <v>1243159</v>
      </c>
      <c r="C1588" s="28" t="s">
        <v>1686</v>
      </c>
      <c r="D1588" s="29">
        <v>40558.65</v>
      </c>
      <c r="E1588" s="211"/>
      <c r="F1588" s="20">
        <f t="shared" si="24"/>
        <v>148069.16333333333</v>
      </c>
      <c r="G1588" s="21">
        <v>0</v>
      </c>
      <c r="H1588" s="22">
        <v>0</v>
      </c>
      <c r="I1588" s="23">
        <v>148069.16333333333</v>
      </c>
    </row>
    <row r="1589" spans="1:9" ht="21" customHeight="1" x14ac:dyDescent="0.25">
      <c r="A1589" s="24" t="s">
        <v>1641</v>
      </c>
      <c r="B1589" s="24">
        <v>1243379</v>
      </c>
      <c r="C1589" s="28" t="s">
        <v>1687</v>
      </c>
      <c r="D1589" s="29">
        <v>1602.9</v>
      </c>
      <c r="E1589" s="211"/>
      <c r="F1589" s="20">
        <f t="shared" si="24"/>
        <v>143647.53476190477</v>
      </c>
      <c r="G1589" s="21">
        <v>0</v>
      </c>
      <c r="H1589" s="22">
        <v>0</v>
      </c>
      <c r="I1589" s="23">
        <v>143647.53476190477</v>
      </c>
    </row>
    <row r="1590" spans="1:9" ht="21" customHeight="1" x14ac:dyDescent="0.25">
      <c r="A1590" s="24" t="s">
        <v>1641</v>
      </c>
      <c r="B1590" s="24">
        <v>1242993</v>
      </c>
      <c r="C1590" s="28" t="s">
        <v>1688</v>
      </c>
      <c r="D1590" s="29">
        <v>69050.5</v>
      </c>
      <c r="E1590" s="211"/>
      <c r="F1590" s="20">
        <f t="shared" si="24"/>
        <v>151056.56571428571</v>
      </c>
      <c r="G1590" s="21">
        <v>0</v>
      </c>
      <c r="H1590" s="22">
        <v>0</v>
      </c>
      <c r="I1590" s="23">
        <v>151056.56571428571</v>
      </c>
    </row>
    <row r="1591" spans="1:9" s="214" customFormat="1" ht="21" customHeight="1" thickBot="1" x14ac:dyDescent="0.3">
      <c r="A1591" s="24" t="s">
        <v>1641</v>
      </c>
      <c r="B1591" s="24">
        <v>1240812</v>
      </c>
      <c r="C1591" s="28" t="s">
        <v>1689</v>
      </c>
      <c r="D1591" s="29">
        <v>12492.64</v>
      </c>
      <c r="E1591" s="211"/>
      <c r="F1591" s="20">
        <f t="shared" si="24"/>
        <v>131133.9657142857</v>
      </c>
      <c r="G1591" s="21">
        <v>0</v>
      </c>
      <c r="H1591" s="22">
        <v>0</v>
      </c>
      <c r="I1591" s="23">
        <v>131133.9657142857</v>
      </c>
    </row>
    <row r="1592" spans="1:9" ht="24.75" x14ac:dyDescent="0.25">
      <c r="A1592" s="24" t="s">
        <v>1641</v>
      </c>
      <c r="B1592" s="24">
        <v>1456316</v>
      </c>
      <c r="C1592" s="28" t="s">
        <v>1690</v>
      </c>
      <c r="D1592" s="29">
        <v>216784.71</v>
      </c>
      <c r="E1592" s="211"/>
      <c r="F1592" s="20">
        <f t="shared" si="24"/>
        <v>276092.62285714288</v>
      </c>
      <c r="G1592" s="21">
        <v>0</v>
      </c>
      <c r="H1592" s="22">
        <v>0</v>
      </c>
      <c r="I1592" s="23">
        <v>276092.62285714288</v>
      </c>
    </row>
    <row r="1593" spans="1:9" ht="21" customHeight="1" x14ac:dyDescent="0.25">
      <c r="A1593" s="24" t="s">
        <v>1641</v>
      </c>
      <c r="B1593" s="24">
        <v>1241837</v>
      </c>
      <c r="C1593" s="28" t="s">
        <v>1691</v>
      </c>
      <c r="D1593" s="29">
        <v>1361.6</v>
      </c>
      <c r="E1593" s="211"/>
      <c r="F1593" s="20">
        <f t="shared" si="24"/>
        <v>162195.16571428571</v>
      </c>
      <c r="G1593" s="21">
        <v>0</v>
      </c>
      <c r="H1593" s="22">
        <v>0</v>
      </c>
      <c r="I1593" s="23">
        <v>162195.16571428571</v>
      </c>
    </row>
    <row r="1594" spans="1:9" ht="21" customHeight="1" x14ac:dyDescent="0.25">
      <c r="A1594" s="24" t="s">
        <v>1641</v>
      </c>
      <c r="B1594" s="24">
        <v>1245453</v>
      </c>
      <c r="C1594" s="28" t="s">
        <v>1692</v>
      </c>
      <c r="D1594" s="29">
        <v>3078.03</v>
      </c>
      <c r="E1594" s="211"/>
      <c r="F1594" s="20">
        <f t="shared" si="24"/>
        <v>199527.16571428574</v>
      </c>
      <c r="G1594" s="21">
        <v>0</v>
      </c>
      <c r="H1594" s="22">
        <v>0</v>
      </c>
      <c r="I1594" s="23">
        <v>199527.16571428574</v>
      </c>
    </row>
    <row r="1595" spans="1:9" ht="21" customHeight="1" x14ac:dyDescent="0.25">
      <c r="A1595" s="16" t="s">
        <v>1641</v>
      </c>
      <c r="B1595" s="17">
        <v>1456748</v>
      </c>
      <c r="C1595" s="18" t="s">
        <v>1693</v>
      </c>
      <c r="D1595" s="19">
        <v>530.4</v>
      </c>
      <c r="E1595" s="215"/>
      <c r="F1595" s="20">
        <f t="shared" si="24"/>
        <v>131512.16571428571</v>
      </c>
      <c r="G1595" s="21">
        <v>0</v>
      </c>
      <c r="H1595" s="22">
        <v>0</v>
      </c>
      <c r="I1595" s="23">
        <v>131512.16571428571</v>
      </c>
    </row>
    <row r="1596" spans="1:9" ht="24.75" x14ac:dyDescent="0.25">
      <c r="A1596" s="24" t="s">
        <v>1641</v>
      </c>
      <c r="B1596" s="24">
        <v>1242655</v>
      </c>
      <c r="C1596" s="28" t="s">
        <v>1694</v>
      </c>
      <c r="D1596" s="29">
        <v>351895.8</v>
      </c>
      <c r="E1596" s="211"/>
      <c r="F1596" s="20">
        <f t="shared" si="24"/>
        <v>163202.53714285715</v>
      </c>
      <c r="G1596" s="21">
        <v>0</v>
      </c>
      <c r="H1596" s="22">
        <v>0</v>
      </c>
      <c r="I1596" s="23">
        <v>163202.53714285715</v>
      </c>
    </row>
    <row r="1597" spans="1:9" ht="21" customHeight="1" x14ac:dyDescent="0.25">
      <c r="A1597" s="24" t="s">
        <v>1641</v>
      </c>
      <c r="B1597" s="25">
        <v>1456751</v>
      </c>
      <c r="C1597" s="26" t="s">
        <v>1695</v>
      </c>
      <c r="D1597" s="27">
        <v>2012</v>
      </c>
      <c r="E1597" s="215"/>
      <c r="F1597" s="20">
        <f t="shared" si="24"/>
        <v>169912.53714285712</v>
      </c>
      <c r="G1597" s="21">
        <v>0</v>
      </c>
      <c r="H1597" s="22">
        <v>0</v>
      </c>
      <c r="I1597" s="23">
        <v>169912.53714285712</v>
      </c>
    </row>
    <row r="1598" spans="1:9" ht="21" customHeight="1" x14ac:dyDescent="0.25">
      <c r="A1598" s="24" t="s">
        <v>1641</v>
      </c>
      <c r="B1598" s="24">
        <v>1245660</v>
      </c>
      <c r="C1598" s="28" t="s">
        <v>1696</v>
      </c>
      <c r="D1598" s="29">
        <v>3312.74</v>
      </c>
      <c r="E1598" s="211"/>
      <c r="F1598" s="20">
        <f t="shared" si="24"/>
        <v>262076.56571428571</v>
      </c>
      <c r="G1598" s="21">
        <v>0</v>
      </c>
      <c r="H1598" s="22">
        <v>0</v>
      </c>
      <c r="I1598" s="23">
        <v>262076.56571428571</v>
      </c>
    </row>
    <row r="1599" spans="1:9" ht="21" customHeight="1" x14ac:dyDescent="0.25">
      <c r="A1599" s="24" t="s">
        <v>1641</v>
      </c>
      <c r="B1599" s="24">
        <v>1243287</v>
      </c>
      <c r="C1599" s="28" t="s">
        <v>1697</v>
      </c>
      <c r="D1599" s="29">
        <v>12254.87</v>
      </c>
      <c r="E1599" s="211"/>
      <c r="F1599" s="20">
        <f t="shared" si="24"/>
        <v>136948.13714285713</v>
      </c>
      <c r="G1599" s="21">
        <v>0</v>
      </c>
      <c r="H1599" s="22">
        <v>0</v>
      </c>
      <c r="I1599" s="23">
        <v>136948.13714285713</v>
      </c>
    </row>
    <row r="1600" spans="1:9" ht="21" customHeight="1" x14ac:dyDescent="0.25">
      <c r="A1600" s="24" t="s">
        <v>1641</v>
      </c>
      <c r="B1600" s="25">
        <v>1351919</v>
      </c>
      <c r="C1600" s="26" t="s">
        <v>1698</v>
      </c>
      <c r="D1600" s="27">
        <v>21189.9</v>
      </c>
      <c r="E1600" s="215"/>
      <c r="F1600" s="20">
        <f t="shared" si="24"/>
        <v>180646.53714285718</v>
      </c>
      <c r="G1600" s="21">
        <v>0</v>
      </c>
      <c r="H1600" s="22">
        <v>0</v>
      </c>
      <c r="I1600" s="23">
        <v>180646.53714285718</v>
      </c>
    </row>
    <row r="1601" spans="1:9" ht="21" customHeight="1" x14ac:dyDescent="0.25">
      <c r="A1601" s="24" t="s">
        <v>1641</v>
      </c>
      <c r="B1601" s="25">
        <v>1242822</v>
      </c>
      <c r="C1601" s="26" t="s">
        <v>1699</v>
      </c>
      <c r="D1601" s="27">
        <v>35038</v>
      </c>
      <c r="E1601" s="215"/>
      <c r="F1601" s="20">
        <f t="shared" si="24"/>
        <v>143314.53714285715</v>
      </c>
      <c r="G1601" s="21">
        <v>0</v>
      </c>
      <c r="H1601" s="22">
        <v>0</v>
      </c>
      <c r="I1601" s="23">
        <v>143314.53714285715</v>
      </c>
    </row>
    <row r="1602" spans="1:9" ht="21" customHeight="1" x14ac:dyDescent="0.25">
      <c r="A1602" s="24" t="s">
        <v>1641</v>
      </c>
      <c r="B1602" s="24">
        <v>1226046</v>
      </c>
      <c r="C1602" s="28" t="s">
        <v>1700</v>
      </c>
      <c r="D1602" s="29">
        <v>5773.1</v>
      </c>
      <c r="E1602" s="211"/>
      <c r="F1602" s="20">
        <f t="shared" si="24"/>
        <v>140110.73011790478</v>
      </c>
      <c r="G1602" s="21">
        <v>5038.6000000000004</v>
      </c>
      <c r="H1602" s="22">
        <v>67536.065058952387</v>
      </c>
      <c r="I1602" s="23">
        <v>67536.065058952387</v>
      </c>
    </row>
    <row r="1603" spans="1:9" ht="21" customHeight="1" x14ac:dyDescent="0.25">
      <c r="A1603" s="24" t="s">
        <v>1641</v>
      </c>
      <c r="B1603" s="24" t="s">
        <v>1701</v>
      </c>
      <c r="C1603" s="28" t="s">
        <v>1702</v>
      </c>
      <c r="D1603" s="29">
        <v>217520.15</v>
      </c>
      <c r="E1603" s="211"/>
      <c r="F1603" s="20">
        <f t="shared" si="24"/>
        <v>131794.37710190477</v>
      </c>
      <c r="G1603" s="21">
        <v>0</v>
      </c>
      <c r="H1603" s="22">
        <v>65897.188550952385</v>
      </c>
      <c r="I1603" s="23">
        <v>65897.188550952385</v>
      </c>
    </row>
    <row r="1604" spans="1:9" ht="21" customHeight="1" x14ac:dyDescent="0.25">
      <c r="A1604" s="24" t="s">
        <v>1641</v>
      </c>
      <c r="B1604" s="24">
        <v>1226419</v>
      </c>
      <c r="C1604" s="28" t="s">
        <v>1703</v>
      </c>
      <c r="D1604" s="29">
        <v>252473.1</v>
      </c>
      <c r="E1604" s="211"/>
      <c r="F1604" s="20">
        <f t="shared" si="24"/>
        <v>128715.21226990476</v>
      </c>
      <c r="G1604" s="21">
        <v>0</v>
      </c>
      <c r="H1604" s="22">
        <v>64357.606134952381</v>
      </c>
      <c r="I1604" s="23">
        <v>64357.606134952381</v>
      </c>
    </row>
    <row r="1605" spans="1:9" ht="21" customHeight="1" x14ac:dyDescent="0.25">
      <c r="A1605" s="24" t="s">
        <v>1641</v>
      </c>
      <c r="B1605" s="24" t="s">
        <v>1704</v>
      </c>
      <c r="C1605" s="28" t="s">
        <v>1705</v>
      </c>
      <c r="D1605" s="29">
        <v>2996.85</v>
      </c>
      <c r="E1605" s="211"/>
      <c r="F1605" s="20">
        <f t="shared" si="24"/>
        <v>119222.20330933333</v>
      </c>
      <c r="G1605" s="21">
        <v>2647.4</v>
      </c>
      <c r="H1605" s="22">
        <v>58287.401654666661</v>
      </c>
      <c r="I1605" s="23">
        <v>58287.401654666661</v>
      </c>
    </row>
    <row r="1606" spans="1:9" ht="21" customHeight="1" x14ac:dyDescent="0.25">
      <c r="A1606" s="24" t="s">
        <v>1641</v>
      </c>
      <c r="B1606" s="24" t="s">
        <v>1706</v>
      </c>
      <c r="C1606" s="28" t="s">
        <v>1707</v>
      </c>
      <c r="D1606" s="29">
        <v>84584.57</v>
      </c>
      <c r="E1606" s="211"/>
      <c r="F1606" s="20">
        <f t="shared" si="24"/>
        <v>55888.125492857143</v>
      </c>
      <c r="G1606" s="21">
        <v>0</v>
      </c>
      <c r="H1606" s="22">
        <v>27944.062746428572</v>
      </c>
      <c r="I1606" s="23">
        <v>27944.062746428572</v>
      </c>
    </row>
    <row r="1607" spans="1:9" ht="21" customHeight="1" x14ac:dyDescent="0.25">
      <c r="A1607" s="24" t="s">
        <v>1641</v>
      </c>
      <c r="B1607" s="24">
        <v>1230082</v>
      </c>
      <c r="C1607" s="28" t="s">
        <v>1708</v>
      </c>
      <c r="D1607" s="29">
        <v>52496.32</v>
      </c>
      <c r="E1607" s="211"/>
      <c r="F1607" s="20">
        <f t="shared" si="24"/>
        <v>105032.77293085714</v>
      </c>
      <c r="G1607" s="21">
        <v>0</v>
      </c>
      <c r="H1607" s="22">
        <v>52516.386465428572</v>
      </c>
      <c r="I1607" s="23">
        <v>52516.386465428572</v>
      </c>
    </row>
    <row r="1608" spans="1:9" ht="21" customHeight="1" x14ac:dyDescent="0.25">
      <c r="A1608" s="24" t="s">
        <v>1641</v>
      </c>
      <c r="B1608" s="24">
        <v>1445592</v>
      </c>
      <c r="C1608" s="28" t="s">
        <v>1709</v>
      </c>
      <c r="D1608" s="29">
        <v>10332.36</v>
      </c>
      <c r="E1608" s="211"/>
      <c r="F1608" s="20">
        <f t="shared" si="24"/>
        <v>422347.74274476187</v>
      </c>
      <c r="G1608" s="21">
        <v>5965.8</v>
      </c>
      <c r="H1608" s="22">
        <v>41638.194274476191</v>
      </c>
      <c r="I1608" s="23">
        <v>374743.74847028567</v>
      </c>
    </row>
    <row r="1609" spans="1:9" ht="21" customHeight="1" x14ac:dyDescent="0.25">
      <c r="A1609" s="24" t="s">
        <v>1641</v>
      </c>
      <c r="B1609" s="24">
        <v>1239703</v>
      </c>
      <c r="C1609" s="28" t="s">
        <v>1710</v>
      </c>
      <c r="D1609" s="29">
        <v>26346.77</v>
      </c>
      <c r="E1609" s="211"/>
      <c r="F1609" s="20">
        <f t="shared" ref="F1609:F1672" si="25">G1609+H1609+I1609</f>
        <v>219696.73095333332</v>
      </c>
      <c r="G1609" s="21">
        <v>8039.8</v>
      </c>
      <c r="H1609" s="22">
        <v>21165.693095333332</v>
      </c>
      <c r="I1609" s="23">
        <v>190491.23785799998</v>
      </c>
    </row>
    <row r="1610" spans="1:9" ht="21" customHeight="1" x14ac:dyDescent="0.25">
      <c r="A1610" s="24" t="s">
        <v>1641</v>
      </c>
      <c r="B1610" s="24">
        <v>1229056</v>
      </c>
      <c r="C1610" s="28" t="s">
        <v>1711</v>
      </c>
      <c r="D1610" s="29">
        <v>19324.689999999999</v>
      </c>
      <c r="E1610" s="211"/>
      <c r="F1610" s="20">
        <f t="shared" si="25"/>
        <v>322748.26030990481</v>
      </c>
      <c r="G1610" s="21">
        <v>0</v>
      </c>
      <c r="H1610" s="22">
        <v>32274.826030990484</v>
      </c>
      <c r="I1610" s="23">
        <v>290473.43427891436</v>
      </c>
    </row>
    <row r="1611" spans="1:9" ht="21" customHeight="1" x14ac:dyDescent="0.25">
      <c r="A1611" s="24" t="s">
        <v>1641</v>
      </c>
      <c r="B1611" s="24" t="s">
        <v>1712</v>
      </c>
      <c r="C1611" s="28" t="s">
        <v>1713</v>
      </c>
      <c r="D1611" s="29">
        <v>51203.63</v>
      </c>
      <c r="E1611" s="211"/>
      <c r="F1611" s="20">
        <f t="shared" si="25"/>
        <v>295215.35418533336</v>
      </c>
      <c r="G1611" s="21">
        <v>5730.81</v>
      </c>
      <c r="H1611" s="22">
        <v>28948.454418533333</v>
      </c>
      <c r="I1611" s="23">
        <v>260536.0897668</v>
      </c>
    </row>
    <row r="1612" spans="1:9" ht="21" customHeight="1" x14ac:dyDescent="0.25">
      <c r="A1612" s="24" t="s">
        <v>1641</v>
      </c>
      <c r="B1612" s="24">
        <v>1450725</v>
      </c>
      <c r="C1612" s="28" t="s">
        <v>1714</v>
      </c>
      <c r="D1612" s="29">
        <v>1505.7</v>
      </c>
      <c r="E1612" s="211"/>
      <c r="F1612" s="20">
        <f t="shared" si="25"/>
        <v>361186.67977390473</v>
      </c>
      <c r="G1612" s="21">
        <v>0</v>
      </c>
      <c r="H1612" s="22">
        <v>36118.667977390476</v>
      </c>
      <c r="I1612" s="23">
        <v>325068.01179651427</v>
      </c>
    </row>
    <row r="1613" spans="1:9" ht="21" customHeight="1" x14ac:dyDescent="0.25">
      <c r="A1613" s="24" t="s">
        <v>1641</v>
      </c>
      <c r="B1613" s="24">
        <v>1450653</v>
      </c>
      <c r="C1613" s="28" t="s">
        <v>1715</v>
      </c>
      <c r="D1613" s="29">
        <v>158.63999999999999</v>
      </c>
      <c r="E1613" s="211"/>
      <c r="F1613" s="20">
        <f t="shared" si="25"/>
        <v>215609.60041333336</v>
      </c>
      <c r="G1613" s="21">
        <v>0</v>
      </c>
      <c r="H1613" s="22">
        <v>21560.960041333336</v>
      </c>
      <c r="I1613" s="23">
        <v>194048.64037200002</v>
      </c>
    </row>
    <row r="1614" spans="1:9" ht="21" customHeight="1" x14ac:dyDescent="0.25">
      <c r="A1614" s="24" t="s">
        <v>1641</v>
      </c>
      <c r="B1614" s="24" t="s">
        <v>1716</v>
      </c>
      <c r="C1614" s="28" t="s">
        <v>1717</v>
      </c>
      <c r="D1614" s="29">
        <v>217520.15</v>
      </c>
      <c r="E1614" s="211"/>
      <c r="F1614" s="20">
        <f t="shared" si="25"/>
        <v>175671.63063733332</v>
      </c>
      <c r="G1614" s="21">
        <v>0</v>
      </c>
      <c r="H1614" s="22">
        <v>17567.163063733333</v>
      </c>
      <c r="I1614" s="23">
        <v>158104.46757359998</v>
      </c>
    </row>
    <row r="1615" spans="1:9" ht="21" customHeight="1" x14ac:dyDescent="0.25">
      <c r="A1615" s="24" t="s">
        <v>1641</v>
      </c>
      <c r="B1615" s="24">
        <v>1450660</v>
      </c>
      <c r="C1615" s="28" t="s">
        <v>1718</v>
      </c>
      <c r="D1615" s="29">
        <v>326.72000000000003</v>
      </c>
      <c r="E1615" s="211"/>
      <c r="F1615" s="20">
        <f t="shared" si="25"/>
        <v>336861.55702990474</v>
      </c>
      <c r="G1615" s="21">
        <v>0</v>
      </c>
      <c r="H1615" s="22">
        <v>33686.155702990472</v>
      </c>
      <c r="I1615" s="23">
        <v>303175.40132691426</v>
      </c>
    </row>
    <row r="1616" spans="1:9" ht="21" customHeight="1" x14ac:dyDescent="0.25">
      <c r="A1616" s="24" t="s">
        <v>1641</v>
      </c>
      <c r="B1616" s="24">
        <v>1450771</v>
      </c>
      <c r="C1616" s="28" t="s">
        <v>1719</v>
      </c>
      <c r="D1616" s="29">
        <v>2087.3000000000002</v>
      </c>
      <c r="E1616" s="211"/>
      <c r="F1616" s="20">
        <f t="shared" si="25"/>
        <v>258879.8271933333</v>
      </c>
      <c r="G1616" s="21">
        <v>0</v>
      </c>
      <c r="H1616" s="22">
        <v>25887.982719333333</v>
      </c>
      <c r="I1616" s="23">
        <v>232991.84447399998</v>
      </c>
    </row>
    <row r="1617" spans="1:9" ht="21" customHeight="1" x14ac:dyDescent="0.25">
      <c r="A1617" s="24" t="s">
        <v>1641</v>
      </c>
      <c r="B1617" s="24">
        <v>1227655</v>
      </c>
      <c r="C1617" s="28" t="s">
        <v>1720</v>
      </c>
      <c r="D1617" s="29">
        <v>19206.66</v>
      </c>
      <c r="E1617" s="211"/>
      <c r="F1617" s="20">
        <f t="shared" si="25"/>
        <v>117659.93714285716</v>
      </c>
      <c r="G1617" s="21">
        <v>0</v>
      </c>
      <c r="H1617" s="22">
        <v>23531.987428571432</v>
      </c>
      <c r="I1617" s="23">
        <v>94127.949714285729</v>
      </c>
    </row>
    <row r="1618" spans="1:9" ht="21" customHeight="1" x14ac:dyDescent="0.25">
      <c r="A1618" s="24" t="s">
        <v>1641</v>
      </c>
      <c r="B1618" s="24">
        <v>1227739</v>
      </c>
      <c r="C1618" s="28" t="s">
        <v>1721</v>
      </c>
      <c r="D1618" s="29">
        <v>5782.39</v>
      </c>
      <c r="E1618" s="211"/>
      <c r="F1618" s="20">
        <f t="shared" si="25"/>
        <v>199614.16333333333</v>
      </c>
      <c r="G1618" s="21">
        <v>0</v>
      </c>
      <c r="H1618" s="22">
        <v>0</v>
      </c>
      <c r="I1618" s="23">
        <v>199614.16333333333</v>
      </c>
    </row>
    <row r="1619" spans="1:9" s="221" customFormat="1" ht="21" customHeight="1" x14ac:dyDescent="0.25">
      <c r="A1619" s="24" t="s">
        <v>1641</v>
      </c>
      <c r="B1619" s="24">
        <v>1226066</v>
      </c>
      <c r="C1619" s="28" t="s">
        <v>1722</v>
      </c>
      <c r="D1619" s="29">
        <v>18423.13</v>
      </c>
      <c r="E1619" s="212"/>
      <c r="F1619" s="20">
        <f t="shared" si="25"/>
        <v>350796.56333333335</v>
      </c>
      <c r="G1619" s="21">
        <v>0</v>
      </c>
      <c r="H1619" s="22">
        <v>0</v>
      </c>
      <c r="I1619" s="23">
        <v>350796.56333333335</v>
      </c>
    </row>
    <row r="1620" spans="1:9" ht="21" customHeight="1" x14ac:dyDescent="0.25">
      <c r="A1620" s="24" t="s">
        <v>1641</v>
      </c>
      <c r="B1620" s="25">
        <v>1456741</v>
      </c>
      <c r="C1620" s="26" t="s">
        <v>1723</v>
      </c>
      <c r="D1620" s="27">
        <v>6924.16</v>
      </c>
      <c r="E1620" s="215"/>
      <c r="F1620" s="20">
        <f t="shared" si="25"/>
        <v>232712.76333333337</v>
      </c>
      <c r="G1620" s="21">
        <v>0</v>
      </c>
      <c r="H1620" s="22">
        <v>0</v>
      </c>
      <c r="I1620" s="23">
        <v>232712.76333333337</v>
      </c>
    </row>
    <row r="1621" spans="1:9" s="220" customFormat="1" ht="21" customHeight="1" thickBot="1" x14ac:dyDescent="0.3">
      <c r="A1621" s="24" t="s">
        <v>1641</v>
      </c>
      <c r="B1621" s="24">
        <v>1245520</v>
      </c>
      <c r="C1621" s="28" t="s">
        <v>1724</v>
      </c>
      <c r="D1621" s="222">
        <v>2385.87</v>
      </c>
      <c r="E1621" s="223"/>
      <c r="F1621" s="20">
        <f t="shared" si="25"/>
        <v>205409.16333333333</v>
      </c>
      <c r="G1621" s="21">
        <v>0</v>
      </c>
      <c r="H1621" s="22">
        <v>0</v>
      </c>
      <c r="I1621" s="23">
        <v>205409.16333333333</v>
      </c>
    </row>
    <row r="1622" spans="1:9" ht="21" customHeight="1" x14ac:dyDescent="0.25">
      <c r="A1622" s="24" t="s">
        <v>1641</v>
      </c>
      <c r="B1622" s="24">
        <v>1229930</v>
      </c>
      <c r="C1622" s="28" t="s">
        <v>1725</v>
      </c>
      <c r="D1622" s="29">
        <v>25252.2</v>
      </c>
      <c r="E1622" s="211"/>
      <c r="F1622" s="20">
        <f t="shared" si="25"/>
        <v>182417.53714285712</v>
      </c>
      <c r="G1622" s="21">
        <v>0</v>
      </c>
      <c r="H1622" s="22">
        <v>0</v>
      </c>
      <c r="I1622" s="23">
        <v>182417.53714285712</v>
      </c>
    </row>
    <row r="1623" spans="1:9" ht="21" customHeight="1" x14ac:dyDescent="0.25">
      <c r="A1623" s="24" t="s">
        <v>1641</v>
      </c>
      <c r="B1623" s="24" t="s">
        <v>1726</v>
      </c>
      <c r="C1623" s="28" t="s">
        <v>1727</v>
      </c>
      <c r="D1623" s="29">
        <v>2996.85</v>
      </c>
      <c r="E1623" s="211"/>
      <c r="F1623" s="20">
        <f t="shared" si="25"/>
        <v>150429.13714285713</v>
      </c>
      <c r="G1623" s="21">
        <v>0</v>
      </c>
      <c r="H1623" s="22">
        <v>0</v>
      </c>
      <c r="I1623" s="23">
        <v>150429.13714285713</v>
      </c>
    </row>
    <row r="1624" spans="1:9" ht="21" customHeight="1" x14ac:dyDescent="0.25">
      <c r="A1624" s="24" t="s">
        <v>1641</v>
      </c>
      <c r="B1624" s="25">
        <v>1227979</v>
      </c>
      <c r="C1624" s="26" t="s">
        <v>1728</v>
      </c>
      <c r="D1624" s="27">
        <v>24142.33</v>
      </c>
      <c r="E1624" s="215"/>
      <c r="F1624" s="20">
        <f t="shared" si="25"/>
        <v>327830.53714285715</v>
      </c>
      <c r="G1624" s="21">
        <v>0</v>
      </c>
      <c r="H1624" s="22">
        <v>163915.26857142858</v>
      </c>
      <c r="I1624" s="23">
        <v>163915.26857142858</v>
      </c>
    </row>
    <row r="1625" spans="1:9" ht="21" customHeight="1" x14ac:dyDescent="0.25">
      <c r="A1625" s="24" t="s">
        <v>1641</v>
      </c>
      <c r="B1625" s="25" t="s">
        <v>1729</v>
      </c>
      <c r="C1625" s="26" t="s">
        <v>1730</v>
      </c>
      <c r="D1625" s="27">
        <v>217520.15</v>
      </c>
      <c r="E1625" s="215"/>
      <c r="F1625" s="20">
        <f t="shared" si="25"/>
        <v>240000</v>
      </c>
      <c r="G1625" s="21">
        <v>0</v>
      </c>
      <c r="H1625" s="22">
        <v>120000</v>
      </c>
      <c r="I1625" s="23">
        <v>120000</v>
      </c>
    </row>
    <row r="1626" spans="1:9" ht="21" customHeight="1" x14ac:dyDescent="0.25">
      <c r="A1626" s="69" t="s">
        <v>1641</v>
      </c>
      <c r="B1626" s="69" t="s">
        <v>1731</v>
      </c>
      <c r="C1626" s="70" t="s">
        <v>1732</v>
      </c>
      <c r="D1626" s="71">
        <v>9700.9500000000007</v>
      </c>
      <c r="E1626" s="211"/>
      <c r="F1626" s="20">
        <f t="shared" si="25"/>
        <v>160000</v>
      </c>
      <c r="G1626" s="21">
        <v>0</v>
      </c>
      <c r="H1626" s="22">
        <v>80000</v>
      </c>
      <c r="I1626" s="23">
        <v>80000</v>
      </c>
    </row>
    <row r="1627" spans="1:9" ht="21" customHeight="1" x14ac:dyDescent="0.25">
      <c r="A1627" s="24" t="s">
        <v>1641</v>
      </c>
      <c r="B1627" s="24" t="s">
        <v>1733</v>
      </c>
      <c r="C1627" s="28" t="s">
        <v>1734</v>
      </c>
      <c r="D1627" s="29">
        <v>217520.15</v>
      </c>
      <c r="E1627" s="211"/>
      <c r="F1627" s="20">
        <f t="shared" si="25"/>
        <v>456277.39357591211</v>
      </c>
      <c r="G1627" s="21">
        <v>25742</v>
      </c>
      <c r="H1627" s="22">
        <v>43053.539357591217</v>
      </c>
      <c r="I1627" s="23">
        <v>387481.85421832092</v>
      </c>
    </row>
    <row r="1628" spans="1:9" ht="21" customHeight="1" x14ac:dyDescent="0.25">
      <c r="A1628" s="24" t="s">
        <v>1641</v>
      </c>
      <c r="B1628" s="24" t="s">
        <v>1735</v>
      </c>
      <c r="C1628" s="28" t="s">
        <v>1736</v>
      </c>
      <c r="D1628" s="29">
        <v>43865.04</v>
      </c>
      <c r="E1628" s="211"/>
      <c r="F1628" s="20">
        <f t="shared" si="25"/>
        <v>43681.174945054947</v>
      </c>
      <c r="G1628" s="21">
        <v>0</v>
      </c>
      <c r="H1628" s="22">
        <v>8736.234989010989</v>
      </c>
      <c r="I1628" s="23">
        <v>34944.939956043956</v>
      </c>
    </row>
    <row r="1629" spans="1:9" ht="21" customHeight="1" x14ac:dyDescent="0.25">
      <c r="A1629" s="24" t="s">
        <v>1641</v>
      </c>
      <c r="B1629" s="24" t="s">
        <v>1737</v>
      </c>
      <c r="C1629" s="28" t="s">
        <v>1738</v>
      </c>
      <c r="D1629" s="29">
        <v>43865.04</v>
      </c>
      <c r="E1629" s="211"/>
      <c r="F1629" s="20">
        <f t="shared" si="25"/>
        <v>31115.174945054951</v>
      </c>
      <c r="G1629" s="21">
        <v>0</v>
      </c>
      <c r="H1629" s="22">
        <v>6223.0349890109901</v>
      </c>
      <c r="I1629" s="23">
        <v>24892.13995604396</v>
      </c>
    </row>
    <row r="1630" spans="1:9" ht="21" customHeight="1" x14ac:dyDescent="0.25">
      <c r="A1630" s="24" t="s">
        <v>1641</v>
      </c>
      <c r="B1630" s="24" t="s">
        <v>1739</v>
      </c>
      <c r="C1630" s="28" t="s">
        <v>1740</v>
      </c>
      <c r="D1630" s="29">
        <v>43865.04</v>
      </c>
      <c r="E1630" s="211"/>
      <c r="F1630" s="20">
        <f t="shared" si="25"/>
        <v>36056.174945054947</v>
      </c>
      <c r="G1630" s="21">
        <v>0</v>
      </c>
      <c r="H1630" s="22">
        <v>7211.2349890109899</v>
      </c>
      <c r="I1630" s="23">
        <v>28844.93995604396</v>
      </c>
    </row>
    <row r="1631" spans="1:9" ht="21" customHeight="1" x14ac:dyDescent="0.25">
      <c r="A1631" s="24" t="s">
        <v>1641</v>
      </c>
      <c r="B1631" s="24" t="s">
        <v>1741</v>
      </c>
      <c r="C1631" s="28" t="s">
        <v>1742</v>
      </c>
      <c r="D1631" s="29">
        <v>32057.3</v>
      </c>
      <c r="E1631" s="211"/>
      <c r="F1631" s="20">
        <f t="shared" si="25"/>
        <v>45267.174945054947</v>
      </c>
      <c r="G1631" s="21">
        <v>0</v>
      </c>
      <c r="H1631" s="22">
        <v>9053.4349890109897</v>
      </c>
      <c r="I1631" s="23">
        <v>36213.739956043959</v>
      </c>
    </row>
    <row r="1632" spans="1:9" ht="21" customHeight="1" x14ac:dyDescent="0.25">
      <c r="A1632" s="24" t="s">
        <v>1641</v>
      </c>
      <c r="B1632" s="24" t="s">
        <v>1743</v>
      </c>
      <c r="C1632" s="28" t="s">
        <v>1744</v>
      </c>
      <c r="D1632" s="29">
        <v>32057.3</v>
      </c>
      <c r="E1632" s="211"/>
      <c r="F1632" s="20">
        <f t="shared" si="25"/>
        <v>43681.174945054947</v>
      </c>
      <c r="G1632" s="21">
        <v>0</v>
      </c>
      <c r="H1632" s="22">
        <v>8736.234989010989</v>
      </c>
      <c r="I1632" s="23">
        <v>34944.939956043956</v>
      </c>
    </row>
    <row r="1633" spans="1:9" ht="21" customHeight="1" x14ac:dyDescent="0.25">
      <c r="A1633" s="69" t="s">
        <v>1641</v>
      </c>
      <c r="B1633" s="69">
        <v>1450861</v>
      </c>
      <c r="C1633" s="70" t="s">
        <v>1745</v>
      </c>
      <c r="D1633" s="71">
        <v>1956.48</v>
      </c>
      <c r="E1633" s="211"/>
      <c r="F1633" s="20">
        <f t="shared" si="25"/>
        <v>32845.537142857145</v>
      </c>
      <c r="G1633" s="21">
        <v>0</v>
      </c>
      <c r="H1633" s="22">
        <v>6569.1074285714294</v>
      </c>
      <c r="I1633" s="23">
        <v>26276.429714285718</v>
      </c>
    </row>
    <row r="1634" spans="1:9" s="228" customFormat="1" ht="21" customHeight="1" x14ac:dyDescent="0.25">
      <c r="A1634" s="224" t="s">
        <v>1641</v>
      </c>
      <c r="B1634" s="224" t="s">
        <v>1746</v>
      </c>
      <c r="C1634" s="225" t="s">
        <v>1747</v>
      </c>
      <c r="D1634" s="226">
        <v>32057.3</v>
      </c>
      <c r="E1634" s="227"/>
      <c r="F1634" s="20">
        <f t="shared" si="25"/>
        <v>37047.565714285724</v>
      </c>
      <c r="G1634" s="21">
        <v>0</v>
      </c>
      <c r="H1634" s="22">
        <v>7409.513142857144</v>
      </c>
      <c r="I1634" s="23">
        <v>29638.052571428576</v>
      </c>
    </row>
    <row r="1635" spans="1:9" ht="21" customHeight="1" x14ac:dyDescent="0.25">
      <c r="A1635" s="24" t="s">
        <v>1641</v>
      </c>
      <c r="B1635" s="24" t="s">
        <v>1748</v>
      </c>
      <c r="C1635" s="28" t="s">
        <v>1749</v>
      </c>
      <c r="D1635" s="29">
        <v>32057.3</v>
      </c>
      <c r="E1635" s="211"/>
      <c r="F1635" s="20">
        <f t="shared" si="25"/>
        <v>44001.565714285716</v>
      </c>
      <c r="G1635" s="21">
        <v>0</v>
      </c>
      <c r="H1635" s="22">
        <v>8800.3131428571432</v>
      </c>
      <c r="I1635" s="23">
        <v>35201.252571428573</v>
      </c>
    </row>
    <row r="1636" spans="1:9" ht="21" customHeight="1" x14ac:dyDescent="0.25">
      <c r="A1636" s="24" t="s">
        <v>1641</v>
      </c>
      <c r="B1636" s="24" t="s">
        <v>1750</v>
      </c>
      <c r="C1636" s="28" t="s">
        <v>1751</v>
      </c>
      <c r="D1636" s="29">
        <v>32057.3</v>
      </c>
      <c r="E1636" s="211"/>
      <c r="F1636" s="20">
        <f t="shared" si="25"/>
        <v>31435.565714285716</v>
      </c>
      <c r="G1636" s="21">
        <v>0</v>
      </c>
      <c r="H1636" s="22">
        <v>6287.1131428571434</v>
      </c>
      <c r="I1636" s="23">
        <v>25148.452571428574</v>
      </c>
    </row>
    <row r="1637" spans="1:9" ht="21" customHeight="1" x14ac:dyDescent="0.25">
      <c r="A1637" s="24" t="s">
        <v>1641</v>
      </c>
      <c r="B1637" s="24">
        <v>1229503</v>
      </c>
      <c r="C1637" s="28" t="s">
        <v>1752</v>
      </c>
      <c r="D1637" s="29">
        <v>19446.12</v>
      </c>
      <c r="E1637" s="211"/>
      <c r="F1637" s="20">
        <f t="shared" si="25"/>
        <v>48393.565714285716</v>
      </c>
      <c r="G1637" s="21">
        <v>0</v>
      </c>
      <c r="H1637" s="22">
        <v>9678.7131428571429</v>
      </c>
      <c r="I1637" s="23">
        <v>38714.852571428572</v>
      </c>
    </row>
    <row r="1638" spans="1:9" ht="21" customHeight="1" x14ac:dyDescent="0.25">
      <c r="A1638" s="24" t="s">
        <v>1641</v>
      </c>
      <c r="B1638" s="24" t="s">
        <v>1753</v>
      </c>
      <c r="C1638" s="28" t="s">
        <v>1754</v>
      </c>
      <c r="D1638" s="29">
        <v>9700.9500000000007</v>
      </c>
      <c r="E1638" s="211"/>
      <c r="F1638" s="20">
        <f t="shared" si="25"/>
        <v>208503.17494505495</v>
      </c>
      <c r="G1638" s="21">
        <v>0</v>
      </c>
      <c r="H1638" s="22">
        <v>0</v>
      </c>
      <c r="I1638" s="23">
        <v>208503.17494505495</v>
      </c>
    </row>
    <row r="1639" spans="1:9" ht="21" customHeight="1" x14ac:dyDescent="0.25">
      <c r="A1639" s="24" t="s">
        <v>1641</v>
      </c>
      <c r="B1639" s="25" t="s">
        <v>1755</v>
      </c>
      <c r="C1639" s="26" t="s">
        <v>1756</v>
      </c>
      <c r="D1639" s="27">
        <v>11041.17</v>
      </c>
      <c r="E1639" s="215"/>
      <c r="F1639" s="20">
        <f t="shared" si="25"/>
        <v>313653.2320879121</v>
      </c>
      <c r="G1639" s="21">
        <v>0</v>
      </c>
      <c r="H1639" s="22">
        <v>0</v>
      </c>
      <c r="I1639" s="23">
        <v>313653.2320879121</v>
      </c>
    </row>
    <row r="1640" spans="1:9" ht="21" customHeight="1" x14ac:dyDescent="0.25">
      <c r="A1640" s="24" t="s">
        <v>1641</v>
      </c>
      <c r="B1640" s="24">
        <v>1242862</v>
      </c>
      <c r="C1640" s="28" t="s">
        <v>1757</v>
      </c>
      <c r="D1640" s="29">
        <v>19074.900000000001</v>
      </c>
      <c r="E1640" s="211"/>
      <c r="F1640" s="20">
        <f t="shared" si="25"/>
        <v>164644.17494505495</v>
      </c>
      <c r="G1640" s="21">
        <v>0</v>
      </c>
      <c r="H1640" s="22">
        <v>0</v>
      </c>
      <c r="I1640" s="23">
        <v>164644.17494505495</v>
      </c>
    </row>
    <row r="1641" spans="1:9" ht="21" customHeight="1" x14ac:dyDescent="0.25">
      <c r="A1641" s="24" t="s">
        <v>1641</v>
      </c>
      <c r="B1641" s="24">
        <v>1229937</v>
      </c>
      <c r="C1641" s="28" t="s">
        <v>1758</v>
      </c>
      <c r="D1641" s="29">
        <v>94050.68</v>
      </c>
      <c r="E1641" s="211"/>
      <c r="F1641" s="20">
        <f t="shared" si="25"/>
        <v>211202.56571428571</v>
      </c>
      <c r="G1641" s="21">
        <v>0</v>
      </c>
      <c r="H1641" s="22">
        <v>0</v>
      </c>
      <c r="I1641" s="23">
        <v>211202.56571428571</v>
      </c>
    </row>
    <row r="1642" spans="1:9" ht="21" customHeight="1" x14ac:dyDescent="0.25">
      <c r="A1642" s="24" t="s">
        <v>1641</v>
      </c>
      <c r="B1642" s="25">
        <v>1450629</v>
      </c>
      <c r="C1642" s="26" t="s">
        <v>1759</v>
      </c>
      <c r="D1642" s="27">
        <v>5079.96</v>
      </c>
      <c r="E1642" s="215"/>
      <c r="F1642" s="20">
        <f t="shared" si="25"/>
        <v>817430.53714285709</v>
      </c>
      <c r="G1642" s="21">
        <v>0</v>
      </c>
      <c r="H1642" s="22">
        <v>0</v>
      </c>
      <c r="I1642" s="23">
        <v>817430.53714285709</v>
      </c>
    </row>
    <row r="1643" spans="1:9" ht="21" customHeight="1" x14ac:dyDescent="0.25">
      <c r="A1643" s="24" t="s">
        <v>1641</v>
      </c>
      <c r="B1643" s="25" t="s">
        <v>1760</v>
      </c>
      <c r="C1643" s="26" t="s">
        <v>1761</v>
      </c>
      <c r="D1643" s="27">
        <v>11041.17</v>
      </c>
      <c r="E1643" s="215"/>
      <c r="F1643" s="20">
        <f t="shared" si="25"/>
        <v>491030.53714285721</v>
      </c>
      <c r="G1643" s="21">
        <v>0</v>
      </c>
      <c r="H1643" s="22">
        <v>0</v>
      </c>
      <c r="I1643" s="23">
        <v>491030.53714285721</v>
      </c>
    </row>
    <row r="1644" spans="1:9" ht="21" customHeight="1" x14ac:dyDescent="0.25">
      <c r="A1644" s="24" t="s">
        <v>1641</v>
      </c>
      <c r="B1644" s="25">
        <v>1450638</v>
      </c>
      <c r="C1644" s="26" t="s">
        <v>1762</v>
      </c>
      <c r="D1644" s="27">
        <v>2324.1799999999998</v>
      </c>
      <c r="E1644" s="215"/>
      <c r="F1644" s="20">
        <f t="shared" si="25"/>
        <v>327830.53714285715</v>
      </c>
      <c r="G1644" s="21">
        <v>0</v>
      </c>
      <c r="H1644" s="22">
        <v>0</v>
      </c>
      <c r="I1644" s="23">
        <v>327830.53714285715</v>
      </c>
    </row>
    <row r="1645" spans="1:9" ht="21" customHeight="1" x14ac:dyDescent="0.25">
      <c r="A1645" s="24" t="s">
        <v>1641</v>
      </c>
      <c r="B1645" s="25" t="s">
        <v>1763</v>
      </c>
      <c r="C1645" s="26" t="s">
        <v>1764</v>
      </c>
      <c r="D1645" s="27">
        <v>217520.15</v>
      </c>
      <c r="E1645" s="215"/>
      <c r="F1645" s="20">
        <f t="shared" si="25"/>
        <v>640000</v>
      </c>
      <c r="G1645" s="21">
        <v>0</v>
      </c>
      <c r="H1645" s="22">
        <v>0</v>
      </c>
      <c r="I1645" s="23">
        <v>640000</v>
      </c>
    </row>
    <row r="1646" spans="1:9" ht="21" customHeight="1" x14ac:dyDescent="0.25">
      <c r="A1646" s="24" t="s">
        <v>1641</v>
      </c>
      <c r="B1646" s="25" t="s">
        <v>1765</v>
      </c>
      <c r="C1646" s="26" t="s">
        <v>1766</v>
      </c>
      <c r="D1646" s="27">
        <v>84584.57</v>
      </c>
      <c r="E1646" s="215"/>
      <c r="F1646" s="20">
        <f t="shared" si="25"/>
        <v>164630.53714285715</v>
      </c>
      <c r="G1646" s="21">
        <v>0</v>
      </c>
      <c r="H1646" s="22">
        <v>0</v>
      </c>
      <c r="I1646" s="23">
        <v>164630.53714285715</v>
      </c>
    </row>
    <row r="1647" spans="1:9" ht="21" customHeight="1" x14ac:dyDescent="0.25">
      <c r="A1647" s="24" t="s">
        <v>1641</v>
      </c>
      <c r="B1647" s="25" t="s">
        <v>1767</v>
      </c>
      <c r="C1647" s="26" t="s">
        <v>1768</v>
      </c>
      <c r="D1647" s="27">
        <v>47059.8</v>
      </c>
      <c r="E1647" s="215"/>
      <c r="F1647" s="20">
        <f t="shared" si="25"/>
        <v>83830.537142857153</v>
      </c>
      <c r="G1647" s="21">
        <v>0</v>
      </c>
      <c r="H1647" s="22">
        <v>0</v>
      </c>
      <c r="I1647" s="23">
        <v>83830.537142857153</v>
      </c>
    </row>
    <row r="1648" spans="1:9" ht="21" customHeight="1" x14ac:dyDescent="0.25">
      <c r="A1648" s="24" t="s">
        <v>1641</v>
      </c>
      <c r="B1648" s="25" t="s">
        <v>1769</v>
      </c>
      <c r="C1648" s="26" t="s">
        <v>1770</v>
      </c>
      <c r="D1648" s="27">
        <v>51203.63</v>
      </c>
      <c r="E1648" s="215"/>
      <c r="F1648" s="20">
        <f t="shared" si="25"/>
        <v>164630.53714285715</v>
      </c>
      <c r="G1648" s="21">
        <v>0</v>
      </c>
      <c r="H1648" s="22">
        <v>0</v>
      </c>
      <c r="I1648" s="23">
        <v>164630.53714285715</v>
      </c>
    </row>
    <row r="1649" spans="1:9" ht="21" customHeight="1" x14ac:dyDescent="0.25">
      <c r="A1649" s="24" t="s">
        <v>1641</v>
      </c>
      <c r="B1649" s="25">
        <v>1226164</v>
      </c>
      <c r="C1649" s="26" t="s">
        <v>1771</v>
      </c>
      <c r="D1649" s="27">
        <v>16497.240000000002</v>
      </c>
      <c r="E1649" s="215"/>
      <c r="F1649" s="20">
        <f t="shared" si="25"/>
        <v>83830.537142857153</v>
      </c>
      <c r="G1649" s="21">
        <v>0</v>
      </c>
      <c r="H1649" s="22">
        <v>0</v>
      </c>
      <c r="I1649" s="23">
        <v>83830.537142857153</v>
      </c>
    </row>
    <row r="1650" spans="1:9" ht="21" customHeight="1" x14ac:dyDescent="0.25">
      <c r="A1650" s="24" t="s">
        <v>1641</v>
      </c>
      <c r="B1650" s="25">
        <v>1226818</v>
      </c>
      <c r="C1650" s="26" t="s">
        <v>1772</v>
      </c>
      <c r="D1650" s="27">
        <v>1915.25</v>
      </c>
      <c r="E1650" s="215"/>
      <c r="F1650" s="20">
        <f t="shared" si="25"/>
        <v>327830.53714285715</v>
      </c>
      <c r="G1650" s="21">
        <v>0</v>
      </c>
      <c r="H1650" s="22">
        <v>0</v>
      </c>
      <c r="I1650" s="23">
        <v>327830.53714285715</v>
      </c>
    </row>
    <row r="1651" spans="1:9" ht="21" customHeight="1" x14ac:dyDescent="0.25">
      <c r="A1651" s="24" t="s">
        <v>1641</v>
      </c>
      <c r="B1651" s="24">
        <v>1229505</v>
      </c>
      <c r="C1651" s="44" t="s">
        <v>1773</v>
      </c>
      <c r="D1651" s="29">
        <v>12181.9</v>
      </c>
      <c r="E1651" s="211"/>
      <c r="F1651" s="20">
        <f t="shared" si="25"/>
        <v>250000</v>
      </c>
      <c r="G1651" s="21">
        <v>0</v>
      </c>
      <c r="H1651" s="22">
        <v>0</v>
      </c>
      <c r="I1651" s="23">
        <v>250000</v>
      </c>
    </row>
    <row r="1652" spans="1:9" ht="21" customHeight="1" x14ac:dyDescent="0.25">
      <c r="A1652" s="24" t="s">
        <v>1641</v>
      </c>
      <c r="B1652" s="24">
        <v>1450877</v>
      </c>
      <c r="C1652" s="28" t="s">
        <v>1774</v>
      </c>
      <c r="D1652" s="29">
        <v>3286.91</v>
      </c>
      <c r="E1652" s="211"/>
      <c r="F1652" s="20">
        <f t="shared" si="25"/>
        <v>90000</v>
      </c>
      <c r="G1652" s="21">
        <v>0</v>
      </c>
      <c r="H1652" s="22">
        <v>0</v>
      </c>
      <c r="I1652" s="23">
        <v>90000</v>
      </c>
    </row>
    <row r="1653" spans="1:9" ht="21" customHeight="1" x14ac:dyDescent="0.25">
      <c r="A1653" s="24" t="s">
        <v>1641</v>
      </c>
      <c r="B1653" s="24">
        <v>1229032</v>
      </c>
      <c r="C1653" s="28" t="s">
        <v>1775</v>
      </c>
      <c r="D1653" s="29">
        <v>212283.67</v>
      </c>
      <c r="E1653" s="211"/>
      <c r="F1653" s="20">
        <f t="shared" si="25"/>
        <v>411568.81949191203</v>
      </c>
      <c r="G1653" s="21">
        <v>7991</v>
      </c>
      <c r="H1653" s="22">
        <v>40357.781949191209</v>
      </c>
      <c r="I1653" s="23">
        <v>363220.03754272085</v>
      </c>
    </row>
    <row r="1654" spans="1:9" ht="21" customHeight="1" x14ac:dyDescent="0.25">
      <c r="A1654" s="24" t="s">
        <v>1641</v>
      </c>
      <c r="B1654" s="24" t="s">
        <v>1776</v>
      </c>
      <c r="C1654" s="28" t="s">
        <v>1777</v>
      </c>
      <c r="D1654" s="29">
        <v>40245.64</v>
      </c>
      <c r="E1654" s="211"/>
      <c r="F1654" s="20">
        <f t="shared" si="25"/>
        <v>181068.56571428571</v>
      </c>
      <c r="G1654" s="21">
        <v>0</v>
      </c>
      <c r="H1654" s="22">
        <v>18106.856571428572</v>
      </c>
      <c r="I1654" s="23">
        <v>162961.70914285714</v>
      </c>
    </row>
    <row r="1655" spans="1:9" ht="21" customHeight="1" x14ac:dyDescent="0.25">
      <c r="A1655" s="24" t="s">
        <v>1641</v>
      </c>
      <c r="B1655" s="24">
        <v>1229007</v>
      </c>
      <c r="C1655" s="28" t="s">
        <v>1778</v>
      </c>
      <c r="D1655" s="29">
        <v>7678.2</v>
      </c>
      <c r="E1655" s="211"/>
      <c r="F1655" s="20">
        <f t="shared" si="25"/>
        <v>106960.53714285714</v>
      </c>
      <c r="G1655" s="21">
        <v>0</v>
      </c>
      <c r="H1655" s="22">
        <v>21392.107428571428</v>
      </c>
      <c r="I1655" s="23">
        <v>85568.42971428571</v>
      </c>
    </row>
    <row r="1656" spans="1:9" ht="21" customHeight="1" x14ac:dyDescent="0.25">
      <c r="A1656" s="24" t="s">
        <v>1641</v>
      </c>
      <c r="B1656" s="24">
        <v>1229024</v>
      </c>
      <c r="C1656" s="28" t="s">
        <v>1779</v>
      </c>
      <c r="D1656" s="29">
        <v>18251.650000000001</v>
      </c>
      <c r="E1656" s="211"/>
      <c r="F1656" s="20">
        <f t="shared" si="25"/>
        <v>484565.50523705484</v>
      </c>
      <c r="G1656" s="21">
        <v>18312.2</v>
      </c>
      <c r="H1656" s="22">
        <v>0</v>
      </c>
      <c r="I1656" s="23">
        <v>466253.30523705482</v>
      </c>
    </row>
    <row r="1657" spans="1:9" ht="21" customHeight="1" x14ac:dyDescent="0.25">
      <c r="A1657" s="24" t="s">
        <v>1641</v>
      </c>
      <c r="B1657" s="24">
        <v>1227680</v>
      </c>
      <c r="C1657" s="28" t="s">
        <v>1780</v>
      </c>
      <c r="D1657" s="29">
        <v>16290.39</v>
      </c>
      <c r="E1657" s="211"/>
      <c r="F1657" s="20">
        <f t="shared" si="25"/>
        <v>145682.58637362637</v>
      </c>
      <c r="G1657" s="21">
        <v>0</v>
      </c>
      <c r="H1657" s="22">
        <v>0</v>
      </c>
      <c r="I1657" s="23">
        <v>145682.58637362637</v>
      </c>
    </row>
    <row r="1658" spans="1:9" ht="21" customHeight="1" x14ac:dyDescent="0.25">
      <c r="A1658" s="24" t="s">
        <v>1641</v>
      </c>
      <c r="B1658" s="24">
        <v>1226743</v>
      </c>
      <c r="C1658" s="28" t="s">
        <v>1781</v>
      </c>
      <c r="D1658" s="29">
        <v>2620.1799999999998</v>
      </c>
      <c r="E1658" s="211"/>
      <c r="F1658" s="20">
        <f t="shared" si="25"/>
        <v>263457.20351648354</v>
      </c>
      <c r="G1658" s="21">
        <v>0</v>
      </c>
      <c r="H1658" s="22">
        <v>0</v>
      </c>
      <c r="I1658" s="23">
        <v>263457.20351648354</v>
      </c>
    </row>
    <row r="1659" spans="1:9" ht="21" customHeight="1" x14ac:dyDescent="0.25">
      <c r="A1659" s="24" t="s">
        <v>1641</v>
      </c>
      <c r="B1659" s="24">
        <v>1227632</v>
      </c>
      <c r="C1659" s="28" t="s">
        <v>1782</v>
      </c>
      <c r="D1659" s="29">
        <v>13907.57</v>
      </c>
      <c r="E1659" s="211"/>
      <c r="F1659" s="20">
        <f t="shared" si="25"/>
        <v>265187.56571428571</v>
      </c>
      <c r="G1659" s="21">
        <v>0</v>
      </c>
      <c r="H1659" s="22">
        <v>0</v>
      </c>
      <c r="I1659" s="23">
        <v>265187.56571428571</v>
      </c>
    </row>
    <row r="1660" spans="1:9" ht="21" customHeight="1" x14ac:dyDescent="0.25">
      <c r="A1660" s="24" t="s">
        <v>1641</v>
      </c>
      <c r="B1660" s="24">
        <v>1230095</v>
      </c>
      <c r="C1660" s="28" t="s">
        <v>1783</v>
      </c>
      <c r="D1660" s="29">
        <v>7717.15</v>
      </c>
      <c r="E1660" s="211"/>
      <c r="F1660" s="20">
        <f t="shared" si="25"/>
        <v>188554.48571428572</v>
      </c>
      <c r="G1660" s="21">
        <v>0</v>
      </c>
      <c r="H1660" s="22">
        <v>0</v>
      </c>
      <c r="I1660" s="23">
        <v>188554.48571428572</v>
      </c>
    </row>
    <row r="1661" spans="1:9" ht="21" customHeight="1" x14ac:dyDescent="0.25">
      <c r="A1661" s="24" t="s">
        <v>1641</v>
      </c>
      <c r="B1661" s="24">
        <v>1229168</v>
      </c>
      <c r="C1661" s="28" t="s">
        <v>1784</v>
      </c>
      <c r="D1661" s="29">
        <v>112034.45</v>
      </c>
      <c r="E1661" s="211"/>
      <c r="F1661" s="20">
        <f t="shared" si="25"/>
        <v>291404.56571428571</v>
      </c>
      <c r="G1661" s="21">
        <v>0</v>
      </c>
      <c r="H1661" s="22">
        <v>0</v>
      </c>
      <c r="I1661" s="23">
        <v>291404.56571428571</v>
      </c>
    </row>
    <row r="1662" spans="1:9" s="228" customFormat="1" ht="24.75" x14ac:dyDescent="0.25">
      <c r="A1662" s="224" t="s">
        <v>1641</v>
      </c>
      <c r="B1662" s="224" t="s">
        <v>1785</v>
      </c>
      <c r="C1662" s="225" t="s">
        <v>1786</v>
      </c>
      <c r="D1662" s="226">
        <v>40245.64</v>
      </c>
      <c r="E1662" s="227"/>
      <c r="F1662" s="20">
        <f t="shared" si="25"/>
        <v>137551.16571428571</v>
      </c>
      <c r="G1662" s="21">
        <v>0</v>
      </c>
      <c r="H1662" s="22">
        <v>0</v>
      </c>
      <c r="I1662" s="23">
        <v>137551.16571428571</v>
      </c>
    </row>
    <row r="1663" spans="1:9" x14ac:dyDescent="0.25">
      <c r="F1663" s="20"/>
      <c r="G1663" s="21"/>
      <c r="H1663" s="22"/>
      <c r="I1663" s="23"/>
    </row>
    <row r="1664" spans="1:9" x14ac:dyDescent="0.25">
      <c r="A1664" s="24" t="s">
        <v>1787</v>
      </c>
      <c r="B1664" s="24">
        <v>1246396</v>
      </c>
      <c r="C1664" s="28" t="s">
        <v>1788</v>
      </c>
      <c r="D1664" s="29">
        <v>103235.66</v>
      </c>
      <c r="F1664" s="20">
        <f t="shared" si="25"/>
        <v>380720</v>
      </c>
      <c r="G1664" s="21">
        <v>0</v>
      </c>
      <c r="H1664" s="22">
        <v>380720</v>
      </c>
      <c r="I1664" s="23">
        <v>0</v>
      </c>
    </row>
    <row r="1665" spans="1:9" x14ac:dyDescent="0.25">
      <c r="A1665" s="24" t="s">
        <v>1787</v>
      </c>
      <c r="B1665" s="24">
        <v>1246447</v>
      </c>
      <c r="C1665" s="28" t="s">
        <v>1789</v>
      </c>
      <c r="D1665" s="29">
        <v>63250</v>
      </c>
      <c r="F1665" s="20">
        <f t="shared" si="25"/>
        <v>450110</v>
      </c>
      <c r="G1665" s="21">
        <v>0</v>
      </c>
      <c r="H1665" s="22">
        <v>0</v>
      </c>
      <c r="I1665" s="23">
        <v>450110</v>
      </c>
    </row>
    <row r="1666" spans="1:9" x14ac:dyDescent="0.25">
      <c r="F1666" s="20"/>
      <c r="G1666" s="21"/>
      <c r="H1666" s="22"/>
      <c r="I1666" s="23"/>
    </row>
    <row r="1667" spans="1:9" x14ac:dyDescent="0.25">
      <c r="A1667" s="24" t="s">
        <v>1790</v>
      </c>
      <c r="B1667" s="34">
        <v>1225459</v>
      </c>
      <c r="C1667" s="28" t="s">
        <v>1791</v>
      </c>
      <c r="D1667" s="29">
        <v>76671.56</v>
      </c>
      <c r="F1667" s="20">
        <f t="shared" si="25"/>
        <v>186354.03</v>
      </c>
      <c r="G1667" s="21">
        <v>139699.81</v>
      </c>
      <c r="H1667" s="22">
        <v>46654.22</v>
      </c>
      <c r="I1667" s="23">
        <v>0</v>
      </c>
    </row>
    <row r="1668" spans="1:9" x14ac:dyDescent="0.25">
      <c r="A1668" s="24" t="s">
        <v>1790</v>
      </c>
      <c r="B1668" s="34">
        <v>1230897</v>
      </c>
      <c r="C1668" s="28" t="s">
        <v>1792</v>
      </c>
      <c r="D1668" s="29">
        <v>53392</v>
      </c>
      <c r="F1668" s="20">
        <f t="shared" si="25"/>
        <v>179700.64</v>
      </c>
      <c r="G1668" s="21">
        <v>93362.46</v>
      </c>
      <c r="H1668" s="22">
        <v>86338.18</v>
      </c>
      <c r="I1668" s="23">
        <v>0</v>
      </c>
    </row>
    <row r="1669" spans="1:9" x14ac:dyDescent="0.25">
      <c r="A1669" s="24" t="s">
        <v>1790</v>
      </c>
      <c r="B1669" s="34">
        <v>1225395</v>
      </c>
      <c r="C1669" s="28" t="s">
        <v>1793</v>
      </c>
      <c r="D1669" s="29">
        <v>2777.9</v>
      </c>
      <c r="F1669" s="20">
        <f t="shared" si="25"/>
        <v>52839.69</v>
      </c>
      <c r="G1669" s="21">
        <v>51375.69</v>
      </c>
      <c r="H1669" s="22">
        <v>1464</v>
      </c>
      <c r="I1669" s="23">
        <v>0</v>
      </c>
    </row>
    <row r="1670" spans="1:9" ht="14.25" customHeight="1" x14ac:dyDescent="0.25">
      <c r="A1670" s="24" t="s">
        <v>1790</v>
      </c>
      <c r="B1670" s="34">
        <v>1225465</v>
      </c>
      <c r="C1670" s="28" t="s">
        <v>1794</v>
      </c>
      <c r="D1670" s="29">
        <v>2270.8200000000002</v>
      </c>
      <c r="F1670" s="20">
        <f t="shared" si="25"/>
        <v>250357.29</v>
      </c>
      <c r="G1670" s="21">
        <v>19376.650000000001</v>
      </c>
      <c r="H1670" s="22">
        <v>230980.64</v>
      </c>
      <c r="I1670" s="23">
        <v>0</v>
      </c>
    </row>
    <row r="1671" spans="1:9" x14ac:dyDescent="0.25">
      <c r="A1671" s="24" t="s">
        <v>1790</v>
      </c>
      <c r="B1671" s="34">
        <v>1245650</v>
      </c>
      <c r="C1671" s="28" t="s">
        <v>1795</v>
      </c>
      <c r="D1671" s="29">
        <v>587.07000000000005</v>
      </c>
      <c r="F1671" s="20">
        <f t="shared" si="25"/>
        <v>371773.81</v>
      </c>
      <c r="G1671" s="21">
        <v>8442</v>
      </c>
      <c r="H1671" s="22">
        <v>363331.81</v>
      </c>
      <c r="I1671" s="23">
        <v>0</v>
      </c>
    </row>
    <row r="1672" spans="1:9" x14ac:dyDescent="0.25">
      <c r="A1672" s="24" t="s">
        <v>1790</v>
      </c>
      <c r="B1672" s="34">
        <v>1230898</v>
      </c>
      <c r="C1672" s="28" t="s">
        <v>1796</v>
      </c>
      <c r="D1672" s="29">
        <v>185456.23</v>
      </c>
      <c r="F1672" s="20">
        <f t="shared" si="25"/>
        <v>316962.38999999996</v>
      </c>
      <c r="G1672" s="21">
        <v>13029.6</v>
      </c>
      <c r="H1672" s="22">
        <v>303932.78999999998</v>
      </c>
      <c r="I1672" s="23">
        <v>0</v>
      </c>
    </row>
    <row r="1673" spans="1:9" x14ac:dyDescent="0.25">
      <c r="A1673" s="24" t="s">
        <v>1790</v>
      </c>
      <c r="B1673" s="34">
        <v>1225389</v>
      </c>
      <c r="C1673" s="28" t="s">
        <v>1797</v>
      </c>
      <c r="D1673" s="29">
        <v>73670.86</v>
      </c>
      <c r="F1673" s="20">
        <f t="shared" ref="F1673:F1736" si="26">G1673+H1673+I1673</f>
        <v>171499.23</v>
      </c>
      <c r="G1673" s="21">
        <v>5270.4</v>
      </c>
      <c r="H1673" s="22">
        <v>166228.83000000002</v>
      </c>
      <c r="I1673" s="23">
        <v>0</v>
      </c>
    </row>
    <row r="1674" spans="1:9" x14ac:dyDescent="0.25">
      <c r="A1674" s="24" t="s">
        <v>1790</v>
      </c>
      <c r="B1674" s="34">
        <v>1243899</v>
      </c>
      <c r="C1674" s="28" t="s">
        <v>1798</v>
      </c>
      <c r="D1674" s="29">
        <v>116541.63</v>
      </c>
      <c r="F1674" s="20">
        <f t="shared" si="26"/>
        <v>237447.34000000003</v>
      </c>
      <c r="G1674" s="21">
        <v>0</v>
      </c>
      <c r="H1674" s="22">
        <v>237447.34000000003</v>
      </c>
      <c r="I1674" s="23">
        <v>0</v>
      </c>
    </row>
    <row r="1675" spans="1:9" x14ac:dyDescent="0.25">
      <c r="A1675" s="24" t="s">
        <v>1790</v>
      </c>
      <c r="B1675" s="34">
        <v>1225436</v>
      </c>
      <c r="C1675" s="28" t="s">
        <v>1799</v>
      </c>
      <c r="D1675" s="29">
        <v>66258.66</v>
      </c>
      <c r="F1675" s="20">
        <f t="shared" si="26"/>
        <v>84453</v>
      </c>
      <c r="G1675" s="21">
        <v>4453</v>
      </c>
      <c r="H1675" s="22">
        <v>8000</v>
      </c>
      <c r="I1675" s="23">
        <v>72000</v>
      </c>
    </row>
    <row r="1676" spans="1:9" x14ac:dyDescent="0.25">
      <c r="A1676" s="24" t="s">
        <v>1790</v>
      </c>
      <c r="B1676" s="34">
        <v>1225464</v>
      </c>
      <c r="C1676" s="28" t="s">
        <v>1800</v>
      </c>
      <c r="D1676" s="29">
        <v>83227.7</v>
      </c>
      <c r="F1676" s="20">
        <f t="shared" si="26"/>
        <v>455831.33</v>
      </c>
      <c r="G1676" s="21">
        <v>7137</v>
      </c>
      <c r="H1676" s="22">
        <v>44869.43</v>
      </c>
      <c r="I1676" s="23">
        <v>403824.9</v>
      </c>
    </row>
    <row r="1677" spans="1:9" x14ac:dyDescent="0.25">
      <c r="A1677" s="24" t="s">
        <v>1790</v>
      </c>
      <c r="B1677" s="34">
        <v>1245619</v>
      </c>
      <c r="C1677" s="28" t="s">
        <v>1801</v>
      </c>
      <c r="D1677" s="29">
        <v>249235.15</v>
      </c>
      <c r="F1677" s="20">
        <f t="shared" si="26"/>
        <v>252696.2</v>
      </c>
      <c r="G1677" s="21">
        <v>2696.2</v>
      </c>
      <c r="H1677" s="22">
        <v>0</v>
      </c>
      <c r="I1677" s="23">
        <v>250000</v>
      </c>
    </row>
    <row r="1678" spans="1:9" x14ac:dyDescent="0.25">
      <c r="A1678" s="24" t="s">
        <v>1790</v>
      </c>
      <c r="B1678" s="34">
        <v>1225461</v>
      </c>
      <c r="C1678" s="28" t="s">
        <v>1802</v>
      </c>
      <c r="D1678" s="29" t="s">
        <v>1803</v>
      </c>
      <c r="F1678" s="20">
        <f t="shared" si="26"/>
        <v>249253.87999999998</v>
      </c>
      <c r="G1678" s="21">
        <v>4684.8</v>
      </c>
      <c r="H1678" s="22">
        <v>0</v>
      </c>
      <c r="I1678" s="23">
        <v>244569.08</v>
      </c>
    </row>
    <row r="1679" spans="1:9" x14ac:dyDescent="0.25">
      <c r="A1679" s="24"/>
      <c r="B1679" s="34"/>
      <c r="C1679" s="28"/>
      <c r="D1679" s="29"/>
      <c r="F1679" s="20"/>
      <c r="G1679" s="21"/>
      <c r="H1679" s="22"/>
      <c r="I1679" s="23"/>
    </row>
    <row r="1680" spans="1:9" x14ac:dyDescent="0.25">
      <c r="A1680" s="24" t="s">
        <v>1804</v>
      </c>
      <c r="B1680" s="34">
        <v>1235129</v>
      </c>
      <c r="C1680" s="28" t="s">
        <v>1805</v>
      </c>
      <c r="D1680" s="29">
        <v>21808.52</v>
      </c>
      <c r="F1680" s="20">
        <f t="shared" si="26"/>
        <v>123976.8</v>
      </c>
      <c r="G1680" s="21">
        <v>5776.8</v>
      </c>
      <c r="H1680" s="22">
        <v>118200</v>
      </c>
      <c r="I1680" s="23">
        <v>0</v>
      </c>
    </row>
    <row r="1681" spans="1:9" x14ac:dyDescent="0.25">
      <c r="F1681" s="20"/>
      <c r="G1681" s="21"/>
      <c r="H1681" s="22"/>
      <c r="I1681" s="23"/>
    </row>
    <row r="1682" spans="1:9" ht="24" x14ac:dyDescent="0.25">
      <c r="A1682" s="24" t="s">
        <v>1806</v>
      </c>
      <c r="B1682" s="102" t="s">
        <v>1807</v>
      </c>
      <c r="C1682" s="51" t="s">
        <v>1808</v>
      </c>
      <c r="D1682" s="27">
        <f>37374.42+8751.49</f>
        <v>46125.909999999996</v>
      </c>
      <c r="F1682" s="20">
        <f t="shared" si="26"/>
        <v>2080000</v>
      </c>
      <c r="G1682" s="21">
        <v>0</v>
      </c>
      <c r="H1682" s="22">
        <v>180000</v>
      </c>
      <c r="I1682" s="23">
        <v>1900000</v>
      </c>
    </row>
    <row r="1683" spans="1:9" x14ac:dyDescent="0.25">
      <c r="A1683" s="24" t="s">
        <v>1806</v>
      </c>
      <c r="B1683" s="34">
        <v>1234694</v>
      </c>
      <c r="C1683" s="28" t="s">
        <v>1809</v>
      </c>
      <c r="D1683" s="29">
        <v>2510.5500000000002</v>
      </c>
      <c r="F1683" s="20">
        <f t="shared" si="26"/>
        <v>207137</v>
      </c>
      <c r="G1683" s="21">
        <v>0</v>
      </c>
      <c r="H1683" s="22">
        <v>207137</v>
      </c>
      <c r="I1683" s="23">
        <v>0</v>
      </c>
    </row>
    <row r="1684" spans="1:9" x14ac:dyDescent="0.25">
      <c r="A1684" s="24" t="s">
        <v>1806</v>
      </c>
      <c r="B1684" s="34">
        <v>1444884</v>
      </c>
      <c r="C1684" s="28" t="s">
        <v>1810</v>
      </c>
      <c r="D1684" s="29">
        <v>12851.49</v>
      </c>
      <c r="F1684" s="20">
        <f t="shared" si="26"/>
        <v>226883.5</v>
      </c>
      <c r="G1684" s="21">
        <v>12060.5</v>
      </c>
      <c r="H1684" s="22">
        <v>214823</v>
      </c>
      <c r="I1684" s="23">
        <v>0</v>
      </c>
    </row>
    <row r="1685" spans="1:9" x14ac:dyDescent="0.25">
      <c r="F1685" s="20"/>
      <c r="G1685" s="21"/>
      <c r="H1685" s="22"/>
      <c r="I1685" s="23"/>
    </row>
    <row r="1686" spans="1:9" x14ac:dyDescent="0.25">
      <c r="A1686" s="24" t="s">
        <v>1811</v>
      </c>
      <c r="B1686" s="24">
        <v>1246056</v>
      </c>
      <c r="C1686" s="44" t="s">
        <v>1812</v>
      </c>
      <c r="D1686" s="29">
        <v>49546.1</v>
      </c>
      <c r="F1686" s="20">
        <f t="shared" si="26"/>
        <v>359000</v>
      </c>
      <c r="G1686" s="21">
        <v>0</v>
      </c>
      <c r="H1686" s="22">
        <v>359000</v>
      </c>
      <c r="I1686" s="23">
        <v>0</v>
      </c>
    </row>
    <row r="1687" spans="1:9" x14ac:dyDescent="0.25">
      <c r="A1687" s="24" t="s">
        <v>1811</v>
      </c>
      <c r="B1687" s="25">
        <v>1221769</v>
      </c>
      <c r="C1687" s="26" t="s">
        <v>1813</v>
      </c>
      <c r="D1687" s="27">
        <v>973.1</v>
      </c>
      <c r="F1687" s="20">
        <f t="shared" si="26"/>
        <v>591545.86</v>
      </c>
      <c r="G1687" s="21">
        <v>0</v>
      </c>
      <c r="H1687" s="22">
        <v>591545.86</v>
      </c>
      <c r="I1687" s="23">
        <v>0</v>
      </c>
    </row>
    <row r="1688" spans="1:9" x14ac:dyDescent="0.25">
      <c r="A1688" s="53"/>
      <c r="B1688" s="209"/>
      <c r="C1688" s="229"/>
      <c r="D1688" s="230"/>
      <c r="F1688" s="20"/>
      <c r="G1688" s="21"/>
      <c r="H1688" s="22"/>
      <c r="I1688" s="23"/>
    </row>
    <row r="1689" spans="1:9" x14ac:dyDescent="0.25">
      <c r="A1689" s="16" t="s">
        <v>1814</v>
      </c>
      <c r="B1689" s="231">
        <v>1241651</v>
      </c>
      <c r="C1689" s="232" t="s">
        <v>1815</v>
      </c>
      <c r="D1689" s="233">
        <v>47501.919999999998</v>
      </c>
      <c r="F1689" s="20">
        <f t="shared" si="26"/>
        <v>649846.19999999995</v>
      </c>
      <c r="G1689" s="21">
        <v>50154.2</v>
      </c>
      <c r="H1689" s="22">
        <v>299846</v>
      </c>
      <c r="I1689" s="23">
        <v>299846</v>
      </c>
    </row>
    <row r="1690" spans="1:9" x14ac:dyDescent="0.25">
      <c r="A1690" s="24" t="s">
        <v>1814</v>
      </c>
      <c r="B1690" s="170">
        <v>1241718</v>
      </c>
      <c r="C1690" s="175" t="s">
        <v>1816</v>
      </c>
      <c r="D1690" s="234">
        <v>78668.100000000006</v>
      </c>
      <c r="F1690" s="20">
        <f t="shared" si="26"/>
        <v>250000</v>
      </c>
      <c r="G1690" s="21">
        <v>11224</v>
      </c>
      <c r="H1690" s="22">
        <v>238776</v>
      </c>
      <c r="I1690" s="23">
        <v>0</v>
      </c>
    </row>
    <row r="1691" spans="1:9" x14ac:dyDescent="0.25">
      <c r="A1691" s="53" t="s">
        <v>1814</v>
      </c>
      <c r="B1691" s="31">
        <v>1241762</v>
      </c>
      <c r="C1691" s="31" t="s">
        <v>1817</v>
      </c>
      <c r="D1691" s="188">
        <v>14574.15</v>
      </c>
      <c r="F1691" s="20">
        <f t="shared" si="26"/>
        <v>1101733.7</v>
      </c>
      <c r="G1691" s="21">
        <v>50733.7</v>
      </c>
      <c r="H1691" s="22">
        <v>0</v>
      </c>
      <c r="I1691" s="23">
        <v>1051000</v>
      </c>
    </row>
    <row r="1692" spans="1:9" x14ac:dyDescent="0.25">
      <c r="A1692" s="31" t="s">
        <v>1814</v>
      </c>
      <c r="B1692" s="31">
        <v>1241026</v>
      </c>
      <c r="C1692" s="31" t="s">
        <v>1818</v>
      </c>
      <c r="D1692" s="188">
        <v>39108</v>
      </c>
      <c r="F1692" s="20">
        <f t="shared" si="26"/>
        <v>100000</v>
      </c>
      <c r="G1692" s="21">
        <v>7320</v>
      </c>
      <c r="H1692" s="22">
        <v>92680</v>
      </c>
      <c r="I1692" s="23">
        <v>0</v>
      </c>
    </row>
    <row r="1693" spans="1:9" x14ac:dyDescent="0.25">
      <c r="A1693" s="31" t="s">
        <v>1814</v>
      </c>
      <c r="B1693" s="31">
        <v>1244129</v>
      </c>
      <c r="C1693" s="31" t="s">
        <v>1819</v>
      </c>
      <c r="D1693" s="188">
        <v>5030.5200000000004</v>
      </c>
      <c r="F1693" s="20">
        <f t="shared" si="26"/>
        <v>135000</v>
      </c>
      <c r="G1693" s="21">
        <v>10980</v>
      </c>
      <c r="H1693" s="22">
        <v>0</v>
      </c>
      <c r="I1693" s="23">
        <v>124020</v>
      </c>
    </row>
    <row r="1694" spans="1:9" x14ac:dyDescent="0.25">
      <c r="A1694" s="53"/>
      <c r="B1694" s="209"/>
      <c r="C1694" s="229"/>
      <c r="D1694" s="230"/>
      <c r="F1694" s="20"/>
      <c r="G1694" s="21"/>
      <c r="H1694" s="22"/>
      <c r="I1694" s="23"/>
    </row>
    <row r="1695" spans="1:9" s="235" customFormat="1" ht="18.75" customHeight="1" x14ac:dyDescent="0.2">
      <c r="A1695" s="24" t="s">
        <v>1820</v>
      </c>
      <c r="B1695" s="34">
        <v>1445344</v>
      </c>
      <c r="C1695" s="28" t="s">
        <v>1821</v>
      </c>
      <c r="D1695" s="27">
        <v>3848868.43</v>
      </c>
      <c r="F1695" s="20">
        <f t="shared" si="26"/>
        <v>5724893.25</v>
      </c>
      <c r="G1695" s="21">
        <v>711039.68</v>
      </c>
      <c r="H1695" s="22">
        <v>2503853.5699999998</v>
      </c>
      <c r="I1695" s="23">
        <v>2510000</v>
      </c>
    </row>
    <row r="1696" spans="1:9" s="235" customFormat="1" ht="18.75" customHeight="1" x14ac:dyDescent="0.2">
      <c r="A1696" s="24" t="s">
        <v>1820</v>
      </c>
      <c r="B1696" s="34">
        <v>1284774</v>
      </c>
      <c r="C1696" s="28" t="s">
        <v>1822</v>
      </c>
      <c r="D1696" s="27">
        <v>960.96</v>
      </c>
      <c r="F1696" s="20">
        <f t="shared" si="26"/>
        <v>566937.75</v>
      </c>
      <c r="G1696" s="21">
        <v>16937.75</v>
      </c>
      <c r="H1696" s="22">
        <v>550000</v>
      </c>
      <c r="I1696" s="23">
        <v>0</v>
      </c>
    </row>
    <row r="1697" spans="1:9" s="235" customFormat="1" ht="18.75" customHeight="1" x14ac:dyDescent="0.2">
      <c r="A1697" s="24" t="s">
        <v>1820</v>
      </c>
      <c r="B1697" s="34">
        <v>1244172</v>
      </c>
      <c r="C1697" s="28" t="s">
        <v>1823</v>
      </c>
      <c r="D1697" s="27">
        <v>96454.02</v>
      </c>
      <c r="F1697" s="20">
        <f t="shared" si="26"/>
        <v>95007.49</v>
      </c>
      <c r="G1697" s="21">
        <v>6161</v>
      </c>
      <c r="H1697" s="22">
        <v>88846.49</v>
      </c>
      <c r="I1697" s="23">
        <v>0</v>
      </c>
    </row>
    <row r="1698" spans="1:9" s="235" customFormat="1" ht="18.75" customHeight="1" x14ac:dyDescent="0.2">
      <c r="A1698" s="24" t="s">
        <v>1820</v>
      </c>
      <c r="B1698" s="34">
        <v>1246198</v>
      </c>
      <c r="C1698" s="28" t="s">
        <v>1824</v>
      </c>
      <c r="D1698" s="27">
        <v>38825.71</v>
      </c>
      <c r="F1698" s="20">
        <f t="shared" si="26"/>
        <v>125209.4</v>
      </c>
      <c r="G1698" s="21">
        <v>5209.3999999999996</v>
      </c>
      <c r="H1698" s="22">
        <v>120000</v>
      </c>
      <c r="I1698" s="23">
        <v>0</v>
      </c>
    </row>
    <row r="1699" spans="1:9" s="235" customFormat="1" ht="18.75" customHeight="1" x14ac:dyDescent="0.2">
      <c r="A1699" s="24" t="s">
        <v>1820</v>
      </c>
      <c r="B1699" s="34">
        <v>1244190</v>
      </c>
      <c r="C1699" s="28" t="s">
        <v>1825</v>
      </c>
      <c r="D1699" s="27">
        <v>4185.92</v>
      </c>
      <c r="F1699" s="20">
        <f t="shared" si="26"/>
        <v>234958.54</v>
      </c>
      <c r="G1699" s="21">
        <v>6527</v>
      </c>
      <c r="H1699" s="22">
        <v>228431.54</v>
      </c>
      <c r="I1699" s="23">
        <v>0</v>
      </c>
    </row>
    <row r="1700" spans="1:9" s="235" customFormat="1" ht="18.75" customHeight="1" x14ac:dyDescent="0.2">
      <c r="A1700" s="24" t="s">
        <v>1820</v>
      </c>
      <c r="B1700" s="34">
        <v>1245998</v>
      </c>
      <c r="C1700" s="28" t="s">
        <v>1826</v>
      </c>
      <c r="D1700" s="27">
        <v>669.66</v>
      </c>
      <c r="F1700" s="20">
        <f t="shared" si="26"/>
        <v>209867.36</v>
      </c>
      <c r="G1700" s="21">
        <v>9867.36</v>
      </c>
      <c r="H1700" s="22">
        <v>200000</v>
      </c>
      <c r="I1700" s="23">
        <v>0</v>
      </c>
    </row>
    <row r="1701" spans="1:9" s="235" customFormat="1" ht="18.75" customHeight="1" x14ac:dyDescent="0.2">
      <c r="A1701" s="24" t="s">
        <v>1820</v>
      </c>
      <c r="B1701" s="34">
        <v>1243624</v>
      </c>
      <c r="C1701" s="28" t="s">
        <v>1827</v>
      </c>
      <c r="D1701" s="27">
        <v>238318.24</v>
      </c>
      <c r="F1701" s="20">
        <f t="shared" si="26"/>
        <v>70000</v>
      </c>
      <c r="G1701" s="21">
        <v>0</v>
      </c>
      <c r="H1701" s="22">
        <v>70000</v>
      </c>
      <c r="I1701" s="23">
        <v>0</v>
      </c>
    </row>
    <row r="1702" spans="1:9" s="31" customFormat="1" ht="18.75" customHeight="1" x14ac:dyDescent="0.2">
      <c r="A1702" s="236" t="s">
        <v>1820</v>
      </c>
      <c r="B1702" s="24">
        <v>1246594</v>
      </c>
      <c r="C1702" s="28" t="s">
        <v>1828</v>
      </c>
      <c r="D1702" s="29">
        <v>4520.26</v>
      </c>
      <c r="F1702" s="20">
        <f t="shared" si="26"/>
        <v>90000</v>
      </c>
      <c r="G1702" s="21">
        <v>0</v>
      </c>
      <c r="H1702" s="22">
        <v>10000</v>
      </c>
      <c r="I1702" s="23">
        <v>80000</v>
      </c>
    </row>
    <row r="1703" spans="1:9" s="31" customFormat="1" ht="18.75" customHeight="1" x14ac:dyDescent="0.2">
      <c r="A1703" s="236" t="s">
        <v>1820</v>
      </c>
      <c r="B1703" s="24">
        <v>1446609</v>
      </c>
      <c r="C1703" s="28" t="s">
        <v>1829</v>
      </c>
      <c r="D1703" s="29">
        <v>858</v>
      </c>
      <c r="F1703" s="20">
        <f t="shared" si="26"/>
        <v>260000</v>
      </c>
      <c r="G1703" s="21">
        <v>0</v>
      </c>
      <c r="H1703" s="22">
        <v>10000</v>
      </c>
      <c r="I1703" s="23">
        <v>250000</v>
      </c>
    </row>
    <row r="1704" spans="1:9" s="235" customFormat="1" ht="18.75" customHeight="1" x14ac:dyDescent="0.2">
      <c r="A1704" s="236" t="s">
        <v>1820</v>
      </c>
      <c r="B1704" s="150">
        <v>1243986</v>
      </c>
      <c r="C1704" s="24" t="s">
        <v>1830</v>
      </c>
      <c r="D1704" s="237">
        <v>19597.2</v>
      </c>
      <c r="F1704" s="20">
        <f t="shared" si="26"/>
        <v>127137</v>
      </c>
      <c r="G1704" s="21">
        <v>7137</v>
      </c>
      <c r="H1704" s="22">
        <v>120000</v>
      </c>
      <c r="I1704" s="23">
        <v>0</v>
      </c>
    </row>
    <row r="1705" spans="1:9" s="235" customFormat="1" ht="18.75" customHeight="1" x14ac:dyDescent="0.2">
      <c r="A1705" s="236" t="s">
        <v>1820</v>
      </c>
      <c r="B1705" s="24">
        <v>1249509</v>
      </c>
      <c r="C1705" s="24" t="s">
        <v>1831</v>
      </c>
      <c r="D1705" s="237">
        <v>1637.51</v>
      </c>
      <c r="F1705" s="20">
        <f t="shared" si="26"/>
        <v>208418</v>
      </c>
      <c r="G1705" s="21">
        <v>8418</v>
      </c>
      <c r="H1705" s="22">
        <v>200000</v>
      </c>
      <c r="I1705" s="23">
        <v>0</v>
      </c>
    </row>
    <row r="1706" spans="1:9" s="235" customFormat="1" ht="18.75" customHeight="1" x14ac:dyDescent="0.2">
      <c r="A1706" s="236" t="s">
        <v>1820</v>
      </c>
      <c r="B1706" s="150">
        <v>1238910</v>
      </c>
      <c r="C1706" s="24" t="s">
        <v>1832</v>
      </c>
      <c r="D1706" s="237">
        <v>157.87</v>
      </c>
      <c r="F1706" s="20">
        <f t="shared" si="26"/>
        <v>1400000</v>
      </c>
      <c r="G1706" s="21">
        <v>0</v>
      </c>
      <c r="H1706" s="22">
        <v>600000</v>
      </c>
      <c r="I1706" s="23">
        <v>800000</v>
      </c>
    </row>
    <row r="1707" spans="1:9" s="235" customFormat="1" ht="18.75" customHeight="1" x14ac:dyDescent="0.2">
      <c r="A1707" s="236" t="s">
        <v>1820</v>
      </c>
      <c r="B1707" s="24">
        <v>1234068</v>
      </c>
      <c r="C1707" s="24" t="s">
        <v>1833</v>
      </c>
      <c r="D1707" s="237">
        <v>388.87</v>
      </c>
      <c r="F1707" s="20">
        <f t="shared" si="26"/>
        <v>562192.68000000005</v>
      </c>
      <c r="G1707" s="21">
        <v>12192.68</v>
      </c>
      <c r="H1707" s="22">
        <v>550000</v>
      </c>
      <c r="I1707" s="23">
        <v>0</v>
      </c>
    </row>
    <row r="1708" spans="1:9" s="235" customFormat="1" ht="18.75" customHeight="1" x14ac:dyDescent="0.2">
      <c r="A1708" s="236" t="s">
        <v>1820</v>
      </c>
      <c r="B1708" s="24">
        <v>1238945</v>
      </c>
      <c r="C1708" s="24" t="s">
        <v>1834</v>
      </c>
      <c r="D1708" s="237">
        <v>7994.06</v>
      </c>
      <c r="F1708" s="20">
        <f t="shared" si="26"/>
        <v>104562.8</v>
      </c>
      <c r="G1708" s="21">
        <v>0</v>
      </c>
      <c r="H1708" s="22">
        <v>104562.8</v>
      </c>
      <c r="I1708" s="23">
        <v>0</v>
      </c>
    </row>
    <row r="1709" spans="1:9" s="31" customFormat="1" ht="18.75" customHeight="1" x14ac:dyDescent="0.2">
      <c r="A1709" s="236" t="s">
        <v>1820</v>
      </c>
      <c r="B1709" s="150">
        <v>1249200</v>
      </c>
      <c r="C1709" s="24" t="s">
        <v>1835</v>
      </c>
      <c r="D1709" s="29">
        <v>473.61</v>
      </c>
      <c r="F1709" s="20">
        <f t="shared" si="26"/>
        <v>310000</v>
      </c>
      <c r="G1709" s="21">
        <v>0</v>
      </c>
      <c r="H1709" s="22">
        <v>10000</v>
      </c>
      <c r="I1709" s="23">
        <v>300000</v>
      </c>
    </row>
    <row r="1710" spans="1:9" s="235" customFormat="1" ht="18.75" customHeight="1" x14ac:dyDescent="0.2">
      <c r="A1710" s="236" t="s">
        <v>1820</v>
      </c>
      <c r="B1710" s="24">
        <v>1244133</v>
      </c>
      <c r="C1710" s="24" t="s">
        <v>1836</v>
      </c>
      <c r="D1710" s="237">
        <v>2724.61</v>
      </c>
      <c r="F1710" s="20">
        <f t="shared" si="26"/>
        <v>128525.8</v>
      </c>
      <c r="G1710" s="21">
        <v>3525.8</v>
      </c>
      <c r="H1710" s="22">
        <v>125000</v>
      </c>
      <c r="I1710" s="23">
        <v>0</v>
      </c>
    </row>
    <row r="1711" spans="1:9" s="31" customFormat="1" ht="18.75" customHeight="1" x14ac:dyDescent="0.2">
      <c r="A1711" s="236" t="s">
        <v>1820</v>
      </c>
      <c r="B1711" s="24" t="s">
        <v>1837</v>
      </c>
      <c r="C1711" s="24" t="s">
        <v>1838</v>
      </c>
      <c r="D1711" s="29">
        <v>114699.54</v>
      </c>
      <c r="F1711" s="20">
        <f t="shared" si="26"/>
        <v>110000</v>
      </c>
      <c r="G1711" s="21">
        <v>0</v>
      </c>
      <c r="H1711" s="22">
        <v>10000</v>
      </c>
      <c r="I1711" s="23">
        <v>100000</v>
      </c>
    </row>
    <row r="1712" spans="1:9" s="31" customFormat="1" ht="18.75" customHeight="1" x14ac:dyDescent="0.2">
      <c r="A1712" s="236" t="s">
        <v>1820</v>
      </c>
      <c r="B1712" s="24" t="s">
        <v>1839</v>
      </c>
      <c r="C1712" s="24" t="s">
        <v>1840</v>
      </c>
      <c r="D1712" s="29">
        <v>301.33</v>
      </c>
      <c r="F1712" s="20">
        <f t="shared" si="26"/>
        <v>160000</v>
      </c>
      <c r="G1712" s="21">
        <v>0</v>
      </c>
      <c r="H1712" s="22">
        <v>10000</v>
      </c>
      <c r="I1712" s="23">
        <v>150000</v>
      </c>
    </row>
    <row r="1713" spans="1:9" s="31" customFormat="1" ht="18.75" customHeight="1" x14ac:dyDescent="0.2">
      <c r="A1713" s="236" t="s">
        <v>1820</v>
      </c>
      <c r="B1713" s="24" t="s">
        <v>1841</v>
      </c>
      <c r="C1713" s="24" t="s">
        <v>1840</v>
      </c>
      <c r="D1713" s="29">
        <v>301.33</v>
      </c>
      <c r="F1713" s="20">
        <f t="shared" si="26"/>
        <v>160000</v>
      </c>
      <c r="G1713" s="21">
        <v>0</v>
      </c>
      <c r="H1713" s="22">
        <v>10000</v>
      </c>
      <c r="I1713" s="23">
        <v>150000</v>
      </c>
    </row>
    <row r="1714" spans="1:9" s="235" customFormat="1" ht="18.75" customHeight="1" x14ac:dyDescent="0.2">
      <c r="A1714" s="236" t="s">
        <v>1820</v>
      </c>
      <c r="B1714" s="150">
        <v>1244521</v>
      </c>
      <c r="C1714" s="24" t="s">
        <v>1842</v>
      </c>
      <c r="D1714" s="237">
        <v>5729.41</v>
      </c>
      <c r="F1714" s="20">
        <f t="shared" si="26"/>
        <v>250000</v>
      </c>
      <c r="G1714" s="21">
        <v>0</v>
      </c>
      <c r="H1714" s="22">
        <v>125000</v>
      </c>
      <c r="I1714" s="23">
        <v>125000</v>
      </c>
    </row>
    <row r="1715" spans="1:9" s="31" customFormat="1" ht="18.75" customHeight="1" x14ac:dyDescent="0.2">
      <c r="A1715" s="236" t="s">
        <v>1820</v>
      </c>
      <c r="B1715" s="150">
        <v>1244090</v>
      </c>
      <c r="C1715" s="24" t="s">
        <v>1843</v>
      </c>
      <c r="D1715" s="29">
        <v>5236.91</v>
      </c>
      <c r="F1715" s="20">
        <f t="shared" si="26"/>
        <v>130000</v>
      </c>
      <c r="G1715" s="21">
        <v>0</v>
      </c>
      <c r="H1715" s="22">
        <v>10000</v>
      </c>
      <c r="I1715" s="23">
        <v>120000</v>
      </c>
    </row>
    <row r="1716" spans="1:9" s="31" customFormat="1" ht="18.75" customHeight="1" x14ac:dyDescent="0.2">
      <c r="A1716" s="236" t="s">
        <v>1820</v>
      </c>
      <c r="B1716" s="150">
        <v>1244152</v>
      </c>
      <c r="C1716" s="24" t="s">
        <v>1844</v>
      </c>
      <c r="D1716" s="29">
        <v>5625.24</v>
      </c>
      <c r="F1716" s="20">
        <f t="shared" si="26"/>
        <v>115000</v>
      </c>
      <c r="G1716" s="21">
        <v>0</v>
      </c>
      <c r="H1716" s="22">
        <v>0</v>
      </c>
      <c r="I1716" s="23">
        <v>115000</v>
      </c>
    </row>
    <row r="1717" spans="1:9" s="31" customFormat="1" ht="18.75" customHeight="1" x14ac:dyDescent="0.2">
      <c r="A1717" s="236" t="s">
        <v>1820</v>
      </c>
      <c r="B1717" s="150">
        <v>1244324</v>
      </c>
      <c r="C1717" s="24" t="s">
        <v>1845</v>
      </c>
      <c r="D1717" s="29">
        <v>278.55</v>
      </c>
      <c r="F1717" s="20">
        <f t="shared" si="26"/>
        <v>130000</v>
      </c>
      <c r="G1717" s="21">
        <v>0</v>
      </c>
      <c r="H1717" s="22">
        <v>10000</v>
      </c>
      <c r="I1717" s="23">
        <v>120000</v>
      </c>
    </row>
    <row r="1718" spans="1:9" s="31" customFormat="1" ht="18.75" customHeight="1" x14ac:dyDescent="0.2">
      <c r="A1718" s="236" t="s">
        <v>1820</v>
      </c>
      <c r="B1718" s="150">
        <v>1238928</v>
      </c>
      <c r="C1718" s="24" t="s">
        <v>1846</v>
      </c>
      <c r="D1718" s="150">
        <v>3246.36</v>
      </c>
      <c r="F1718" s="20">
        <f t="shared" si="26"/>
        <v>360000</v>
      </c>
      <c r="G1718" s="21">
        <v>0</v>
      </c>
      <c r="H1718" s="22">
        <v>10000</v>
      </c>
      <c r="I1718" s="23">
        <v>350000</v>
      </c>
    </row>
    <row r="1719" spans="1:9" s="31" customFormat="1" ht="18.75" customHeight="1" x14ac:dyDescent="0.2">
      <c r="A1719" s="236" t="s">
        <v>1820</v>
      </c>
      <c r="B1719" s="150">
        <v>1243999</v>
      </c>
      <c r="C1719" s="24" t="s">
        <v>1847</v>
      </c>
      <c r="D1719" s="150">
        <v>40066.22</v>
      </c>
      <c r="F1719" s="20">
        <f t="shared" si="26"/>
        <v>265000</v>
      </c>
      <c r="G1719" s="21">
        <v>0</v>
      </c>
      <c r="H1719" s="22">
        <v>15000</v>
      </c>
      <c r="I1719" s="23">
        <v>250000</v>
      </c>
    </row>
    <row r="1720" spans="1:9" s="31" customFormat="1" ht="18.75" customHeight="1" x14ac:dyDescent="0.2">
      <c r="A1720" s="236" t="s">
        <v>1820</v>
      </c>
      <c r="B1720" s="150">
        <v>1244032</v>
      </c>
      <c r="C1720" s="24" t="s">
        <v>1848</v>
      </c>
      <c r="D1720" s="150">
        <v>6898.93</v>
      </c>
      <c r="F1720" s="20">
        <f t="shared" si="26"/>
        <v>160000</v>
      </c>
      <c r="G1720" s="21">
        <v>0</v>
      </c>
      <c r="H1720" s="22">
        <v>10000</v>
      </c>
      <c r="I1720" s="23">
        <v>150000</v>
      </c>
    </row>
    <row r="1721" spans="1:9" s="31" customFormat="1" ht="18.75" customHeight="1" x14ac:dyDescent="0.2">
      <c r="A1721" s="236" t="s">
        <v>1820</v>
      </c>
      <c r="B1721" s="150">
        <v>1244111</v>
      </c>
      <c r="C1721" s="24" t="s">
        <v>1849</v>
      </c>
      <c r="D1721" s="150">
        <v>5306.63</v>
      </c>
      <c r="F1721" s="20">
        <f t="shared" si="26"/>
        <v>265000</v>
      </c>
      <c r="G1721" s="21">
        <v>0</v>
      </c>
      <c r="H1721" s="22">
        <v>0</v>
      </c>
      <c r="I1721" s="23">
        <v>265000</v>
      </c>
    </row>
    <row r="1722" spans="1:9" s="31" customFormat="1" ht="18.75" customHeight="1" x14ac:dyDescent="0.2">
      <c r="A1722" s="236" t="s">
        <v>1820</v>
      </c>
      <c r="B1722" s="150">
        <v>1244120</v>
      </c>
      <c r="C1722" s="24" t="s">
        <v>1850</v>
      </c>
      <c r="D1722" s="150">
        <v>1276.8800000000001</v>
      </c>
      <c r="F1722" s="20">
        <f t="shared" si="26"/>
        <v>265000</v>
      </c>
      <c r="G1722" s="21">
        <v>0</v>
      </c>
      <c r="H1722" s="22">
        <v>0</v>
      </c>
      <c r="I1722" s="23">
        <v>265000</v>
      </c>
    </row>
    <row r="1723" spans="1:9" s="31" customFormat="1" ht="18.75" customHeight="1" x14ac:dyDescent="0.2">
      <c r="A1723" s="236" t="s">
        <v>1820</v>
      </c>
      <c r="B1723" s="150">
        <v>1244143</v>
      </c>
      <c r="C1723" s="24" t="s">
        <v>1851</v>
      </c>
      <c r="D1723" s="150">
        <v>648.5</v>
      </c>
      <c r="F1723" s="20">
        <f t="shared" si="26"/>
        <v>275000</v>
      </c>
      <c r="G1723" s="21">
        <v>0</v>
      </c>
      <c r="H1723" s="22">
        <v>25000</v>
      </c>
      <c r="I1723" s="23">
        <v>250000</v>
      </c>
    </row>
    <row r="1724" spans="1:9" s="31" customFormat="1" ht="18.75" customHeight="1" x14ac:dyDescent="0.2">
      <c r="A1724" s="236" t="s">
        <v>1820</v>
      </c>
      <c r="B1724" s="150">
        <v>1244195</v>
      </c>
      <c r="C1724" s="24" t="s">
        <v>1852</v>
      </c>
      <c r="D1724" s="150">
        <v>337.61</v>
      </c>
      <c r="F1724" s="20">
        <f t="shared" si="26"/>
        <v>110000</v>
      </c>
      <c r="G1724" s="21">
        <v>0</v>
      </c>
      <c r="H1724" s="22">
        <v>0</v>
      </c>
      <c r="I1724" s="23">
        <v>110000</v>
      </c>
    </row>
    <row r="1725" spans="1:9" s="31" customFormat="1" ht="18.75" customHeight="1" x14ac:dyDescent="0.2">
      <c r="A1725" s="236" t="s">
        <v>1820</v>
      </c>
      <c r="B1725" s="150">
        <v>1246546</v>
      </c>
      <c r="C1725" s="24" t="s">
        <v>1853</v>
      </c>
      <c r="D1725" s="150">
        <v>9184.1299999999992</v>
      </c>
      <c r="F1725" s="20">
        <f t="shared" si="26"/>
        <v>150000</v>
      </c>
      <c r="G1725" s="21">
        <v>0</v>
      </c>
      <c r="H1725" s="22">
        <v>150000</v>
      </c>
      <c r="I1725" s="23">
        <v>0</v>
      </c>
    </row>
    <row r="1726" spans="1:9" s="31" customFormat="1" ht="18.75" customHeight="1" x14ac:dyDescent="0.2">
      <c r="A1726" s="236" t="s">
        <v>1820</v>
      </c>
      <c r="B1726" s="150">
        <v>1244927</v>
      </c>
      <c r="C1726" s="24" t="s">
        <v>1854</v>
      </c>
      <c r="D1726" s="150">
        <v>2768.65</v>
      </c>
      <c r="F1726" s="20">
        <f t="shared" si="26"/>
        <v>65000</v>
      </c>
      <c r="G1726" s="21">
        <v>0</v>
      </c>
      <c r="H1726" s="22">
        <v>0</v>
      </c>
      <c r="I1726" s="23">
        <v>65000</v>
      </c>
    </row>
    <row r="1727" spans="1:9" s="31" customFormat="1" ht="18.75" customHeight="1" x14ac:dyDescent="0.2">
      <c r="A1727" s="236" t="s">
        <v>1820</v>
      </c>
      <c r="B1727" s="150">
        <v>1246184</v>
      </c>
      <c r="C1727" s="24" t="s">
        <v>1855</v>
      </c>
      <c r="D1727" s="150">
        <v>203317.4</v>
      </c>
      <c r="F1727" s="20">
        <f t="shared" si="26"/>
        <v>115000</v>
      </c>
      <c r="G1727" s="21">
        <v>0</v>
      </c>
      <c r="H1727" s="22">
        <v>15000</v>
      </c>
      <c r="I1727" s="23">
        <v>100000</v>
      </c>
    </row>
    <row r="1728" spans="1:9" s="31" customFormat="1" ht="18.75" customHeight="1" x14ac:dyDescent="0.2">
      <c r="A1728" s="236" t="s">
        <v>1820</v>
      </c>
      <c r="B1728" s="150">
        <v>1246507</v>
      </c>
      <c r="C1728" s="24" t="s">
        <v>1856</v>
      </c>
      <c r="D1728" s="150">
        <v>1511.62</v>
      </c>
      <c r="F1728" s="20">
        <f t="shared" si="26"/>
        <v>275000</v>
      </c>
      <c r="G1728" s="21">
        <v>0</v>
      </c>
      <c r="H1728" s="22">
        <v>25000</v>
      </c>
      <c r="I1728" s="23">
        <v>250000</v>
      </c>
    </row>
    <row r="1729" spans="1:9" s="31" customFormat="1" ht="18.75" customHeight="1" x14ac:dyDescent="0.2">
      <c r="A1729" s="236" t="s">
        <v>1820</v>
      </c>
      <c r="B1729" s="150">
        <v>1246604</v>
      </c>
      <c r="C1729" s="24" t="s">
        <v>1857</v>
      </c>
      <c r="D1729" s="150">
        <v>11255.91</v>
      </c>
      <c r="F1729" s="20">
        <f t="shared" si="26"/>
        <v>110000</v>
      </c>
      <c r="G1729" s="21">
        <v>0</v>
      </c>
      <c r="H1729" s="22">
        <v>10000</v>
      </c>
      <c r="I1729" s="23">
        <v>100000</v>
      </c>
    </row>
    <row r="1730" spans="1:9" s="31" customFormat="1" ht="18.75" customHeight="1" x14ac:dyDescent="0.2">
      <c r="A1730" s="236" t="s">
        <v>1820</v>
      </c>
      <c r="B1730" s="150">
        <v>1251247</v>
      </c>
      <c r="C1730" s="24" t="s">
        <v>1858</v>
      </c>
      <c r="D1730" s="150">
        <v>226.82</v>
      </c>
      <c r="F1730" s="20">
        <f t="shared" si="26"/>
        <v>60000</v>
      </c>
      <c r="G1730" s="21">
        <v>0</v>
      </c>
      <c r="H1730" s="22">
        <v>10000</v>
      </c>
      <c r="I1730" s="23">
        <v>50000</v>
      </c>
    </row>
    <row r="1731" spans="1:9" s="31" customFormat="1" ht="18.75" customHeight="1" x14ac:dyDescent="0.2">
      <c r="A1731" s="236" t="s">
        <v>1820</v>
      </c>
      <c r="B1731" s="150">
        <v>1244845</v>
      </c>
      <c r="C1731" s="24" t="s">
        <v>1859</v>
      </c>
      <c r="D1731" s="150">
        <v>2181.98</v>
      </c>
      <c r="F1731" s="20">
        <f t="shared" si="26"/>
        <v>115000</v>
      </c>
      <c r="G1731" s="21">
        <v>0</v>
      </c>
      <c r="H1731" s="22">
        <v>0</v>
      </c>
      <c r="I1731" s="23">
        <v>115000</v>
      </c>
    </row>
    <row r="1732" spans="1:9" s="31" customFormat="1" ht="18.75" customHeight="1" x14ac:dyDescent="0.2">
      <c r="A1732" s="236" t="s">
        <v>1820</v>
      </c>
      <c r="B1732" s="150">
        <v>1244994</v>
      </c>
      <c r="C1732" s="24" t="s">
        <v>1860</v>
      </c>
      <c r="D1732" s="150">
        <v>564.75</v>
      </c>
      <c r="F1732" s="20">
        <f t="shared" si="26"/>
        <v>220000</v>
      </c>
      <c r="G1732" s="21">
        <v>0</v>
      </c>
      <c r="H1732" s="22">
        <v>20000</v>
      </c>
      <c r="I1732" s="23">
        <v>200000</v>
      </c>
    </row>
    <row r="1733" spans="1:9" s="31" customFormat="1" ht="18.75" customHeight="1" thickBot="1" x14ac:dyDescent="0.25">
      <c r="A1733" s="238" t="s">
        <v>1820</v>
      </c>
      <c r="B1733" s="239">
        <v>1246317</v>
      </c>
      <c r="C1733" s="240" t="s">
        <v>1861</v>
      </c>
      <c r="D1733" s="239">
        <v>287.16000000000003</v>
      </c>
      <c r="F1733" s="20">
        <f t="shared" si="26"/>
        <v>225000</v>
      </c>
      <c r="G1733" s="21">
        <v>0</v>
      </c>
      <c r="H1733" s="22">
        <v>0</v>
      </c>
      <c r="I1733" s="23">
        <v>225000</v>
      </c>
    </row>
    <row r="1734" spans="1:9" s="31" customFormat="1" ht="18.75" customHeight="1" x14ac:dyDescent="0.2">
      <c r="A1734" s="16"/>
      <c r="B1734" s="16"/>
      <c r="F1734" s="20"/>
      <c r="G1734" s="21"/>
      <c r="H1734" s="22"/>
      <c r="I1734" s="23"/>
    </row>
    <row r="1735" spans="1:9" ht="36.75" x14ac:dyDescent="0.25">
      <c r="A1735" s="24" t="s">
        <v>1862</v>
      </c>
      <c r="B1735" s="36" t="s">
        <v>1863</v>
      </c>
      <c r="C1735" s="44" t="s">
        <v>1864</v>
      </c>
      <c r="D1735" s="29">
        <v>10522.28</v>
      </c>
      <c r="F1735" s="20">
        <f t="shared" si="26"/>
        <v>39000</v>
      </c>
      <c r="G1735" s="21">
        <v>0</v>
      </c>
      <c r="H1735" s="22">
        <v>0</v>
      </c>
      <c r="I1735" s="23">
        <v>39000</v>
      </c>
    </row>
    <row r="1736" spans="1:9" x14ac:dyDescent="0.25">
      <c r="A1736" s="24" t="s">
        <v>1862</v>
      </c>
      <c r="B1736" s="34">
        <v>1228506</v>
      </c>
      <c r="C1736" s="44" t="s">
        <v>1865</v>
      </c>
      <c r="D1736" s="29">
        <v>3586.5</v>
      </c>
      <c r="F1736" s="20">
        <f t="shared" si="26"/>
        <v>26000</v>
      </c>
      <c r="G1736" s="21">
        <v>0</v>
      </c>
      <c r="H1736" s="22">
        <v>0</v>
      </c>
      <c r="I1736" s="23">
        <v>26000</v>
      </c>
    </row>
    <row r="1737" spans="1:9" x14ac:dyDescent="0.25">
      <c r="F1737" s="20"/>
      <c r="G1737" s="21"/>
      <c r="H1737" s="22"/>
      <c r="I1737" s="23"/>
    </row>
    <row r="1738" spans="1:9" ht="24.75" x14ac:dyDescent="0.25">
      <c r="A1738" s="24" t="s">
        <v>1866</v>
      </c>
      <c r="B1738" s="24">
        <v>1446685</v>
      </c>
      <c r="C1738" s="44" t="s">
        <v>1867</v>
      </c>
      <c r="D1738" s="29">
        <v>6336.39</v>
      </c>
      <c r="F1738" s="20">
        <f t="shared" ref="F1738:F1801" si="27">G1738+H1738+I1738</f>
        <v>1226448.4099999999</v>
      </c>
      <c r="G1738" s="21">
        <v>0</v>
      </c>
      <c r="H1738" s="22">
        <v>200000</v>
      </c>
      <c r="I1738" s="23">
        <v>1026448.4099999999</v>
      </c>
    </row>
    <row r="1739" spans="1:9" x14ac:dyDescent="0.25">
      <c r="A1739" s="24" t="s">
        <v>1866</v>
      </c>
      <c r="B1739" s="24">
        <v>1446452</v>
      </c>
      <c r="C1739" s="44" t="s">
        <v>1868</v>
      </c>
      <c r="D1739" s="29">
        <v>15255.2</v>
      </c>
      <c r="F1739" s="20">
        <f t="shared" si="27"/>
        <v>432000</v>
      </c>
      <c r="G1739" s="21">
        <v>0</v>
      </c>
      <c r="H1739" s="22">
        <v>432000</v>
      </c>
      <c r="I1739" s="23">
        <v>0</v>
      </c>
    </row>
    <row r="1740" spans="1:9" x14ac:dyDescent="0.25">
      <c r="A1740" s="24" t="s">
        <v>1866</v>
      </c>
      <c r="B1740" s="24">
        <v>1445506</v>
      </c>
      <c r="C1740" s="44" t="s">
        <v>1869</v>
      </c>
      <c r="D1740" s="29">
        <v>5883.47</v>
      </c>
      <c r="F1740" s="20">
        <f t="shared" si="27"/>
        <v>218000</v>
      </c>
      <c r="G1740" s="21">
        <v>0</v>
      </c>
      <c r="H1740" s="22">
        <v>218000</v>
      </c>
      <c r="I1740" s="23">
        <v>0</v>
      </c>
    </row>
    <row r="1741" spans="1:9" x14ac:dyDescent="0.25">
      <c r="F1741" s="20"/>
      <c r="G1741" s="21"/>
      <c r="H1741" s="22"/>
      <c r="I1741" s="23"/>
    </row>
    <row r="1742" spans="1:9" x14ac:dyDescent="0.25">
      <c r="A1742" s="24" t="s">
        <v>1870</v>
      </c>
      <c r="B1742" s="24">
        <v>1455043</v>
      </c>
      <c r="C1742" s="28" t="s">
        <v>1871</v>
      </c>
      <c r="D1742" s="29">
        <v>18943</v>
      </c>
      <c r="F1742" s="20">
        <f t="shared" si="27"/>
        <v>735660</v>
      </c>
      <c r="G1742" s="21">
        <v>0</v>
      </c>
      <c r="H1742" s="22">
        <v>735660</v>
      </c>
      <c r="I1742" s="23">
        <v>0</v>
      </c>
    </row>
    <row r="1743" spans="1:9" x14ac:dyDescent="0.25">
      <c r="A1743" s="24" t="s">
        <v>1870</v>
      </c>
      <c r="B1743" s="24">
        <v>1455044</v>
      </c>
      <c r="C1743" s="28" t="s">
        <v>1872</v>
      </c>
      <c r="D1743" s="29">
        <v>3102.72</v>
      </c>
      <c r="F1743" s="20">
        <f t="shared" si="27"/>
        <v>445300</v>
      </c>
      <c r="G1743" s="21">
        <v>0</v>
      </c>
      <c r="H1743" s="22">
        <v>445300</v>
      </c>
      <c r="I1743" s="23">
        <v>0</v>
      </c>
    </row>
    <row r="1744" spans="1:9" x14ac:dyDescent="0.25">
      <c r="A1744" s="24" t="s">
        <v>1870</v>
      </c>
      <c r="B1744" s="24">
        <v>1455046</v>
      </c>
      <c r="C1744" s="28" t="s">
        <v>1873</v>
      </c>
      <c r="D1744" s="29">
        <v>10026.42</v>
      </c>
      <c r="F1744" s="20">
        <f t="shared" si="27"/>
        <v>450000</v>
      </c>
      <c r="G1744" s="21">
        <v>0</v>
      </c>
      <c r="H1744" s="22">
        <v>0</v>
      </c>
      <c r="I1744" s="23">
        <v>450000</v>
      </c>
    </row>
    <row r="1745" spans="1:9" x14ac:dyDescent="0.25">
      <c r="A1745" s="24" t="s">
        <v>1870</v>
      </c>
      <c r="B1745" s="25">
        <v>1225204</v>
      </c>
      <c r="C1745" s="26" t="s">
        <v>1874</v>
      </c>
      <c r="D1745" s="27">
        <v>20000</v>
      </c>
      <c r="F1745" s="20">
        <f t="shared" si="27"/>
        <v>1033340</v>
      </c>
      <c r="G1745" s="21">
        <v>0</v>
      </c>
      <c r="H1745" s="22">
        <v>1033340</v>
      </c>
      <c r="I1745" s="23">
        <v>0</v>
      </c>
    </row>
    <row r="1746" spans="1:9" x14ac:dyDescent="0.25">
      <c r="F1746" s="20"/>
      <c r="G1746" s="21"/>
      <c r="H1746" s="22"/>
      <c r="I1746" s="23"/>
    </row>
    <row r="1747" spans="1:9" ht="24" x14ac:dyDescent="0.25">
      <c r="A1747" s="24" t="s">
        <v>1875</v>
      </c>
      <c r="B1747" s="241" t="s">
        <v>1876</v>
      </c>
      <c r="C1747" s="242" t="s">
        <v>1877</v>
      </c>
      <c r="D1747" s="243">
        <v>994.64</v>
      </c>
      <c r="F1747" s="20">
        <f t="shared" si="27"/>
        <v>455729</v>
      </c>
      <c r="G1747" s="21">
        <v>378912</v>
      </c>
      <c r="H1747" s="22">
        <v>76817</v>
      </c>
      <c r="I1747" s="23">
        <v>0</v>
      </c>
    </row>
    <row r="1748" spans="1:9" ht="24" x14ac:dyDescent="0.25">
      <c r="A1748" s="24" t="s">
        <v>1875</v>
      </c>
      <c r="B1748" s="241" t="s">
        <v>1878</v>
      </c>
      <c r="C1748" s="242" t="s">
        <v>1879</v>
      </c>
      <c r="D1748" s="243">
        <v>744.72</v>
      </c>
      <c r="F1748" s="20">
        <f t="shared" si="27"/>
        <v>720935</v>
      </c>
      <c r="G1748" s="21">
        <v>20935</v>
      </c>
      <c r="H1748" s="22">
        <v>700000</v>
      </c>
      <c r="I1748" s="23">
        <v>0</v>
      </c>
    </row>
    <row r="1749" spans="1:9" ht="24" x14ac:dyDescent="0.25">
      <c r="A1749" s="24" t="s">
        <v>1875</v>
      </c>
      <c r="B1749" s="241" t="s">
        <v>1880</v>
      </c>
      <c r="C1749" s="244" t="s">
        <v>1881</v>
      </c>
      <c r="D1749" s="245">
        <v>1624.76</v>
      </c>
      <c r="F1749" s="20">
        <f t="shared" si="27"/>
        <v>281257</v>
      </c>
      <c r="G1749" s="21">
        <v>13257</v>
      </c>
      <c r="H1749" s="22">
        <v>229000</v>
      </c>
      <c r="I1749" s="23">
        <v>39000</v>
      </c>
    </row>
    <row r="1750" spans="1:9" ht="24" x14ac:dyDescent="0.25">
      <c r="A1750" s="24" t="s">
        <v>1875</v>
      </c>
      <c r="B1750" s="241" t="s">
        <v>1882</v>
      </c>
      <c r="C1750" s="242" t="s">
        <v>1883</v>
      </c>
      <c r="D1750" s="243">
        <v>906.36</v>
      </c>
      <c r="F1750" s="20">
        <f t="shared" si="27"/>
        <v>239057</v>
      </c>
      <c r="G1750" s="21">
        <v>167989</v>
      </c>
      <c r="H1750" s="22">
        <v>71068</v>
      </c>
      <c r="I1750" s="23">
        <v>0</v>
      </c>
    </row>
    <row r="1751" spans="1:9" x14ac:dyDescent="0.25">
      <c r="A1751" s="24" t="s">
        <v>1875</v>
      </c>
      <c r="B1751" s="24" t="s">
        <v>1884</v>
      </c>
      <c r="C1751" s="242" t="s">
        <v>1885</v>
      </c>
      <c r="D1751" s="245">
        <v>1591.7</v>
      </c>
      <c r="F1751" s="20">
        <f t="shared" si="27"/>
        <v>569395</v>
      </c>
      <c r="G1751" s="21">
        <v>19395</v>
      </c>
      <c r="H1751" s="22">
        <v>550000</v>
      </c>
      <c r="I1751" s="23">
        <v>0</v>
      </c>
    </row>
    <row r="1752" spans="1:9" ht="24" x14ac:dyDescent="0.25">
      <c r="A1752" s="24" t="s">
        <v>1875</v>
      </c>
      <c r="B1752" s="241" t="s">
        <v>1886</v>
      </c>
      <c r="C1752" s="242" t="s">
        <v>1887</v>
      </c>
      <c r="D1752" s="245">
        <v>1085.96</v>
      </c>
      <c r="F1752" s="20">
        <f t="shared" si="27"/>
        <v>450000</v>
      </c>
      <c r="G1752" s="21">
        <v>0</v>
      </c>
      <c r="H1752" s="22">
        <v>0</v>
      </c>
      <c r="I1752" s="23">
        <v>450000</v>
      </c>
    </row>
    <row r="1753" spans="1:9" x14ac:dyDescent="0.25">
      <c r="A1753" s="24" t="s">
        <v>1875</v>
      </c>
      <c r="B1753" s="246">
        <v>1244690</v>
      </c>
      <c r="C1753" s="247" t="s">
        <v>1888</v>
      </c>
      <c r="D1753" s="248">
        <v>989.95</v>
      </c>
      <c r="F1753" s="20">
        <f t="shared" si="27"/>
        <v>307991</v>
      </c>
      <c r="G1753" s="21">
        <v>7991</v>
      </c>
      <c r="H1753" s="22">
        <v>300000</v>
      </c>
      <c r="I1753" s="23">
        <v>0</v>
      </c>
    </row>
    <row r="1754" spans="1:9" ht="24.75" x14ac:dyDescent="0.25">
      <c r="A1754" s="24" t="s">
        <v>1875</v>
      </c>
      <c r="B1754" s="247" t="s">
        <v>1889</v>
      </c>
      <c r="C1754" s="242" t="s">
        <v>1890</v>
      </c>
      <c r="D1754" s="245">
        <v>1983.96</v>
      </c>
      <c r="F1754" s="20">
        <f t="shared" si="27"/>
        <v>200000</v>
      </c>
      <c r="G1754" s="21">
        <v>0</v>
      </c>
      <c r="H1754" s="22">
        <v>0</v>
      </c>
      <c r="I1754" s="23">
        <v>200000</v>
      </c>
    </row>
    <row r="1755" spans="1:9" ht="24" x14ac:dyDescent="0.25">
      <c r="A1755" s="24" t="s">
        <v>1875</v>
      </c>
      <c r="B1755" s="241">
        <v>1268426</v>
      </c>
      <c r="C1755" s="242" t="s">
        <v>1891</v>
      </c>
      <c r="D1755" s="243">
        <v>636.96</v>
      </c>
      <c r="F1755" s="20">
        <f t="shared" si="27"/>
        <v>519408</v>
      </c>
      <c r="G1755" s="21">
        <v>19408</v>
      </c>
      <c r="H1755" s="22">
        <v>60000</v>
      </c>
      <c r="I1755" s="23">
        <v>440000</v>
      </c>
    </row>
    <row r="1756" spans="1:9" x14ac:dyDescent="0.25">
      <c r="A1756" s="24" t="s">
        <v>1875</v>
      </c>
      <c r="B1756" s="241">
        <v>1281392</v>
      </c>
      <c r="C1756" s="26" t="s">
        <v>1892</v>
      </c>
      <c r="D1756" s="109">
        <v>4562.13</v>
      </c>
      <c r="F1756" s="20">
        <f t="shared" si="27"/>
        <v>650000</v>
      </c>
      <c r="G1756" s="21">
        <v>0</v>
      </c>
      <c r="H1756" s="22">
        <v>650000</v>
      </c>
      <c r="I1756" s="23">
        <v>0</v>
      </c>
    </row>
    <row r="1757" spans="1:9" ht="24" x14ac:dyDescent="0.25">
      <c r="A1757" s="24" t="s">
        <v>1875</v>
      </c>
      <c r="B1757" s="241" t="s">
        <v>1893</v>
      </c>
      <c r="C1757" s="242" t="s">
        <v>1894</v>
      </c>
      <c r="D1757" s="243">
        <v>632.9</v>
      </c>
      <c r="F1757" s="20">
        <f t="shared" si="27"/>
        <v>40000</v>
      </c>
      <c r="G1757" s="21">
        <v>0</v>
      </c>
      <c r="H1757" s="22">
        <v>0</v>
      </c>
      <c r="I1757" s="23">
        <v>40000</v>
      </c>
    </row>
    <row r="1758" spans="1:9" ht="24" x14ac:dyDescent="0.25">
      <c r="A1758" s="24" t="s">
        <v>1875</v>
      </c>
      <c r="B1758" s="241">
        <v>1244795</v>
      </c>
      <c r="C1758" s="242" t="s">
        <v>1895</v>
      </c>
      <c r="D1758" s="245">
        <v>1085.96</v>
      </c>
      <c r="F1758" s="20">
        <f t="shared" si="27"/>
        <v>11000</v>
      </c>
      <c r="G1758" s="21">
        <v>0</v>
      </c>
      <c r="H1758" s="22">
        <v>11000</v>
      </c>
      <c r="I1758" s="23">
        <v>0</v>
      </c>
    </row>
    <row r="1759" spans="1:9" ht="24" x14ac:dyDescent="0.25">
      <c r="A1759" s="24" t="s">
        <v>1875</v>
      </c>
      <c r="B1759" s="241" t="s">
        <v>1896</v>
      </c>
      <c r="C1759" s="242" t="s">
        <v>1897</v>
      </c>
      <c r="D1759" s="243">
        <v>583.08000000000004</v>
      </c>
      <c r="F1759" s="20">
        <f t="shared" si="27"/>
        <v>1600</v>
      </c>
      <c r="G1759" s="21">
        <v>0</v>
      </c>
      <c r="H1759" s="22">
        <v>1600</v>
      </c>
      <c r="I1759" s="23">
        <v>0</v>
      </c>
    </row>
    <row r="1760" spans="1:9" ht="24.75" x14ac:dyDescent="0.25">
      <c r="A1760" s="24" t="s">
        <v>1875</v>
      </c>
      <c r="B1760" s="246" t="s">
        <v>1898</v>
      </c>
      <c r="C1760" s="247" t="s">
        <v>1899</v>
      </c>
      <c r="D1760" s="249">
        <v>1355.36</v>
      </c>
      <c r="F1760" s="20">
        <f t="shared" si="27"/>
        <v>159370</v>
      </c>
      <c r="G1760" s="21">
        <v>9370</v>
      </c>
      <c r="H1760" s="22">
        <v>0</v>
      </c>
      <c r="I1760" s="23">
        <v>150000</v>
      </c>
    </row>
    <row r="1761" spans="1:9" ht="22.5" customHeight="1" x14ac:dyDescent="0.25">
      <c r="A1761" s="24" t="s">
        <v>1875</v>
      </c>
      <c r="B1761" s="241" t="s">
        <v>1900</v>
      </c>
      <c r="C1761" s="242" t="s">
        <v>1901</v>
      </c>
      <c r="D1761" s="245">
        <v>1273.92</v>
      </c>
      <c r="F1761" s="20">
        <f t="shared" si="27"/>
        <v>14000</v>
      </c>
      <c r="G1761" s="21">
        <v>0</v>
      </c>
      <c r="H1761" s="22">
        <v>0</v>
      </c>
      <c r="I1761" s="23">
        <v>14000</v>
      </c>
    </row>
    <row r="1762" spans="1:9" x14ac:dyDescent="0.25">
      <c r="A1762" s="24" t="s">
        <v>1875</v>
      </c>
      <c r="B1762" s="241" t="s">
        <v>1902</v>
      </c>
      <c r="C1762" s="241" t="s">
        <v>1903</v>
      </c>
      <c r="D1762" s="243">
        <v>955.02</v>
      </c>
      <c r="F1762" s="20">
        <f t="shared" si="27"/>
        <v>10000</v>
      </c>
      <c r="G1762" s="21">
        <v>0</v>
      </c>
      <c r="H1762" s="22">
        <v>0</v>
      </c>
      <c r="I1762" s="23">
        <v>10000</v>
      </c>
    </row>
    <row r="1763" spans="1:9" ht="24" x14ac:dyDescent="0.25">
      <c r="A1763" s="24" t="s">
        <v>1875</v>
      </c>
      <c r="B1763" s="241" t="s">
        <v>1904</v>
      </c>
      <c r="C1763" s="242" t="s">
        <v>1905</v>
      </c>
      <c r="D1763" s="245">
        <v>1265.56</v>
      </c>
      <c r="F1763" s="20">
        <f t="shared" si="27"/>
        <v>150000</v>
      </c>
      <c r="G1763" s="21">
        <v>0</v>
      </c>
      <c r="H1763" s="22">
        <v>0</v>
      </c>
      <c r="I1763" s="23">
        <v>150000</v>
      </c>
    </row>
    <row r="1764" spans="1:9" x14ac:dyDescent="0.25">
      <c r="A1764" s="24" t="s">
        <v>1875</v>
      </c>
      <c r="B1764" s="241" t="s">
        <v>1906</v>
      </c>
      <c r="C1764" s="242" t="s">
        <v>1907</v>
      </c>
      <c r="D1764" s="243">
        <v>232.24</v>
      </c>
      <c r="F1764" s="20">
        <f t="shared" si="27"/>
        <v>80000</v>
      </c>
      <c r="G1764" s="21">
        <v>0</v>
      </c>
      <c r="H1764" s="22">
        <v>80000</v>
      </c>
      <c r="I1764" s="23">
        <v>0</v>
      </c>
    </row>
    <row r="1765" spans="1:9" ht="32.25" customHeight="1" x14ac:dyDescent="0.25">
      <c r="A1765" s="24" t="s">
        <v>1875</v>
      </c>
      <c r="B1765" s="241" t="s">
        <v>1908</v>
      </c>
      <c r="C1765" s="242" t="s">
        <v>1909</v>
      </c>
      <c r="D1765" s="243">
        <v>367.56</v>
      </c>
      <c r="F1765" s="20">
        <f t="shared" si="27"/>
        <v>80000</v>
      </c>
      <c r="G1765" s="21">
        <v>0</v>
      </c>
      <c r="H1765" s="22">
        <v>80000</v>
      </c>
      <c r="I1765" s="23">
        <v>0</v>
      </c>
    </row>
    <row r="1766" spans="1:9" ht="24.75" x14ac:dyDescent="0.25">
      <c r="A1766" s="24" t="s">
        <v>1875</v>
      </c>
      <c r="B1766" s="246">
        <v>1284753</v>
      </c>
      <c r="C1766" s="250" t="s">
        <v>1910</v>
      </c>
      <c r="D1766" s="248">
        <v>636.96</v>
      </c>
      <c r="F1766" s="20">
        <f t="shared" si="27"/>
        <v>10000</v>
      </c>
      <c r="G1766" s="21">
        <v>0</v>
      </c>
      <c r="H1766" s="22">
        <v>10000</v>
      </c>
      <c r="I1766" s="23">
        <v>0</v>
      </c>
    </row>
    <row r="1767" spans="1:9" x14ac:dyDescent="0.25">
      <c r="A1767" s="24" t="s">
        <v>1875</v>
      </c>
      <c r="B1767" s="246" t="s">
        <v>1911</v>
      </c>
      <c r="C1767" s="247" t="s">
        <v>1912</v>
      </c>
      <c r="D1767" s="249">
        <v>6250.7</v>
      </c>
      <c r="F1767" s="20">
        <f t="shared" si="27"/>
        <v>129000</v>
      </c>
      <c r="G1767" s="21">
        <v>0</v>
      </c>
      <c r="H1767" s="22">
        <v>129000</v>
      </c>
      <c r="I1767" s="23">
        <v>0</v>
      </c>
    </row>
    <row r="1768" spans="1:9" ht="24" x14ac:dyDescent="0.25">
      <c r="A1768" s="24" t="s">
        <v>1875</v>
      </c>
      <c r="B1768" s="241" t="s">
        <v>1913</v>
      </c>
      <c r="C1768" s="242" t="s">
        <v>1914</v>
      </c>
      <c r="D1768" s="245">
        <v>3582.36</v>
      </c>
      <c r="F1768" s="20">
        <f t="shared" si="27"/>
        <v>80500</v>
      </c>
      <c r="G1768" s="21">
        <v>0</v>
      </c>
      <c r="H1768" s="22">
        <v>80500</v>
      </c>
      <c r="I1768" s="23">
        <v>0</v>
      </c>
    </row>
    <row r="1769" spans="1:9" ht="24" x14ac:dyDescent="0.25">
      <c r="A1769" s="24" t="s">
        <v>1875</v>
      </c>
      <c r="B1769" s="241" t="s">
        <v>1915</v>
      </c>
      <c r="C1769" s="242" t="s">
        <v>1916</v>
      </c>
      <c r="D1769" s="245">
        <v>7007.62</v>
      </c>
      <c r="F1769" s="20">
        <f t="shared" si="27"/>
        <v>46800</v>
      </c>
      <c r="G1769" s="21">
        <v>0</v>
      </c>
      <c r="H1769" s="22">
        <v>46800</v>
      </c>
      <c r="I1769" s="23">
        <v>0</v>
      </c>
    </row>
    <row r="1770" spans="1:9" ht="24" x14ac:dyDescent="0.25">
      <c r="A1770" s="24" t="s">
        <v>1875</v>
      </c>
      <c r="B1770" s="241" t="s">
        <v>1917</v>
      </c>
      <c r="C1770" s="242" t="s">
        <v>1918</v>
      </c>
      <c r="D1770" s="245">
        <v>1355.36</v>
      </c>
      <c r="F1770" s="20">
        <f t="shared" si="27"/>
        <v>30000</v>
      </c>
      <c r="G1770" s="21">
        <v>0</v>
      </c>
      <c r="H1770" s="22">
        <v>30000</v>
      </c>
      <c r="I1770" s="23">
        <v>0</v>
      </c>
    </row>
    <row r="1771" spans="1:9" ht="24" x14ac:dyDescent="0.25">
      <c r="A1771" s="24" t="s">
        <v>1875</v>
      </c>
      <c r="B1771" s="241" t="s">
        <v>1919</v>
      </c>
      <c r="C1771" s="242" t="s">
        <v>1920</v>
      </c>
      <c r="D1771" s="243">
        <v>547.16</v>
      </c>
      <c r="F1771" s="20">
        <f t="shared" si="27"/>
        <v>150000</v>
      </c>
      <c r="G1771" s="21">
        <v>0</v>
      </c>
      <c r="H1771" s="22">
        <v>150000</v>
      </c>
      <c r="I1771" s="23">
        <v>0</v>
      </c>
    </row>
    <row r="1772" spans="1:9" ht="36" x14ac:dyDescent="0.25">
      <c r="A1772" s="24" t="s">
        <v>1875</v>
      </c>
      <c r="B1772" s="246" t="s">
        <v>1921</v>
      </c>
      <c r="C1772" s="242" t="s">
        <v>1922</v>
      </c>
      <c r="D1772" s="249">
        <v>1983.96</v>
      </c>
      <c r="F1772" s="20">
        <f t="shared" si="27"/>
        <v>60000</v>
      </c>
      <c r="G1772" s="21">
        <v>0</v>
      </c>
      <c r="H1772" s="22">
        <v>60000</v>
      </c>
      <c r="I1772" s="23">
        <v>0</v>
      </c>
    </row>
    <row r="1773" spans="1:9" ht="24.75" x14ac:dyDescent="0.25">
      <c r="A1773" s="24" t="s">
        <v>1875</v>
      </c>
      <c r="B1773" s="246">
        <v>1272804</v>
      </c>
      <c r="C1773" s="250" t="s">
        <v>1923</v>
      </c>
      <c r="D1773" s="248">
        <v>408.4</v>
      </c>
      <c r="F1773" s="20">
        <f t="shared" si="27"/>
        <v>10000</v>
      </c>
      <c r="G1773" s="21">
        <v>0</v>
      </c>
      <c r="H1773" s="22">
        <v>10000</v>
      </c>
      <c r="I1773" s="23">
        <v>0</v>
      </c>
    </row>
    <row r="1774" spans="1:9" x14ac:dyDescent="0.25">
      <c r="F1774" s="20"/>
      <c r="G1774" s="21"/>
      <c r="H1774" s="22"/>
      <c r="I1774" s="23"/>
    </row>
    <row r="1775" spans="1:9" x14ac:dyDescent="0.25">
      <c r="A1775" s="24" t="s">
        <v>1924</v>
      </c>
      <c r="B1775" s="35">
        <v>1352279</v>
      </c>
      <c r="C1775" s="47" t="s">
        <v>1925</v>
      </c>
      <c r="D1775" s="47">
        <v>10855.14</v>
      </c>
      <c r="F1775" s="20">
        <f t="shared" si="27"/>
        <v>13307.053869462494</v>
      </c>
      <c r="G1775" s="21">
        <v>3070</v>
      </c>
      <c r="H1775" s="22">
        <v>10237.053869462494</v>
      </c>
      <c r="I1775" s="23">
        <v>0</v>
      </c>
    </row>
    <row r="1776" spans="1:9" x14ac:dyDescent="0.25">
      <c r="A1776" s="24" t="s">
        <v>1924</v>
      </c>
      <c r="B1776" s="35">
        <v>1352244</v>
      </c>
      <c r="C1776" s="47" t="s">
        <v>1926</v>
      </c>
      <c r="D1776" s="47">
        <v>7102.68</v>
      </c>
      <c r="F1776" s="20">
        <f t="shared" si="27"/>
        <v>12967.657715002953</v>
      </c>
      <c r="G1776" s="21">
        <v>3000</v>
      </c>
      <c r="H1776" s="22">
        <v>9967.6577150029534</v>
      </c>
      <c r="I1776" s="23">
        <v>0</v>
      </c>
    </row>
    <row r="1777" spans="1:9" x14ac:dyDescent="0.25">
      <c r="A1777" s="24" t="s">
        <v>1924</v>
      </c>
      <c r="B1777" s="35">
        <v>1352105</v>
      </c>
      <c r="C1777" s="47" t="s">
        <v>1927</v>
      </c>
      <c r="D1777" s="47">
        <v>6938.72</v>
      </c>
      <c r="F1777" s="20">
        <f t="shared" si="27"/>
        <v>16519.807722976966</v>
      </c>
      <c r="G1777" s="21">
        <v>3050</v>
      </c>
      <c r="H1777" s="22">
        <v>13469.807722976966</v>
      </c>
      <c r="I1777" s="23">
        <v>0</v>
      </c>
    </row>
    <row r="1778" spans="1:9" x14ac:dyDescent="0.25">
      <c r="A1778" s="24" t="s">
        <v>1924</v>
      </c>
      <c r="B1778" s="35">
        <v>1352193</v>
      </c>
      <c r="C1778" s="47" t="s">
        <v>1928</v>
      </c>
      <c r="D1778" s="47">
        <v>155974.76999999999</v>
      </c>
      <c r="F1778" s="20">
        <f t="shared" si="27"/>
        <v>433263.17019255762</v>
      </c>
      <c r="G1778" s="21">
        <v>10850</v>
      </c>
      <c r="H1778" s="22">
        <v>422413.17019255762</v>
      </c>
      <c r="I1778" s="23">
        <v>0</v>
      </c>
    </row>
    <row r="1779" spans="1:9" x14ac:dyDescent="0.25">
      <c r="A1779" s="24" t="s">
        <v>1924</v>
      </c>
      <c r="B1779" s="35">
        <v>1232432</v>
      </c>
      <c r="C1779" s="24" t="s">
        <v>1929</v>
      </c>
      <c r="D1779" s="47">
        <v>278356.40000000002</v>
      </c>
      <c r="F1779" s="20">
        <f t="shared" si="27"/>
        <v>789681.2</v>
      </c>
      <c r="G1779" s="21">
        <v>7625</v>
      </c>
      <c r="H1779" s="22">
        <v>36856.199999999997</v>
      </c>
      <c r="I1779" s="23">
        <v>745200</v>
      </c>
    </row>
    <row r="1780" spans="1:9" x14ac:dyDescent="0.25">
      <c r="A1780" s="24" t="s">
        <v>1924</v>
      </c>
      <c r="B1780" s="35">
        <v>1232697</v>
      </c>
      <c r="C1780" s="24" t="s">
        <v>1930</v>
      </c>
      <c r="D1780" s="47">
        <v>25139.52</v>
      </c>
      <c r="F1780" s="20">
        <f t="shared" si="27"/>
        <v>92500.4</v>
      </c>
      <c r="G1780" s="21">
        <v>4355.3999999999996</v>
      </c>
      <c r="H1780" s="22">
        <v>88145</v>
      </c>
      <c r="I1780" s="23">
        <v>0</v>
      </c>
    </row>
    <row r="1781" spans="1:9" x14ac:dyDescent="0.25">
      <c r="A1781" s="24" t="s">
        <v>1924</v>
      </c>
      <c r="B1781" s="35">
        <v>1233229</v>
      </c>
      <c r="C1781" s="24" t="s">
        <v>1931</v>
      </c>
      <c r="D1781" s="47">
        <v>26339.05</v>
      </c>
      <c r="F1781" s="20">
        <f t="shared" si="27"/>
        <v>26339.05</v>
      </c>
      <c r="G1781" s="21">
        <v>0</v>
      </c>
      <c r="H1781" s="22">
        <v>0</v>
      </c>
      <c r="I1781" s="23">
        <v>26339.05</v>
      </c>
    </row>
    <row r="1782" spans="1:9" x14ac:dyDescent="0.25">
      <c r="A1782" s="24" t="s">
        <v>1924</v>
      </c>
      <c r="B1782" s="35">
        <v>1233248</v>
      </c>
      <c r="C1782" s="24" t="s">
        <v>1932</v>
      </c>
      <c r="D1782" s="47">
        <v>11457.72</v>
      </c>
      <c r="F1782" s="20">
        <f t="shared" si="27"/>
        <v>11457.72</v>
      </c>
      <c r="G1782" s="21">
        <v>0</v>
      </c>
      <c r="H1782" s="22">
        <v>0</v>
      </c>
      <c r="I1782" s="23">
        <v>11457.72</v>
      </c>
    </row>
    <row r="1783" spans="1:9" x14ac:dyDescent="0.25">
      <c r="A1783" s="24" t="s">
        <v>1924</v>
      </c>
      <c r="B1783" s="35">
        <v>1232345</v>
      </c>
      <c r="C1783" s="24" t="s">
        <v>1933</v>
      </c>
      <c r="D1783" s="47">
        <v>11457.72</v>
      </c>
      <c r="F1783" s="20">
        <f t="shared" si="27"/>
        <v>11457.72</v>
      </c>
      <c r="G1783" s="21">
        <v>0</v>
      </c>
      <c r="H1783" s="22">
        <v>0</v>
      </c>
      <c r="I1783" s="23">
        <v>11457.72</v>
      </c>
    </row>
    <row r="1784" spans="1:9" x14ac:dyDescent="0.25">
      <c r="A1784" s="24" t="s">
        <v>1924</v>
      </c>
      <c r="B1784" s="35">
        <v>1444537</v>
      </c>
      <c r="C1784" s="47" t="s">
        <v>1934</v>
      </c>
      <c r="D1784" s="47">
        <v>9729</v>
      </c>
      <c r="F1784" s="20">
        <f t="shared" si="27"/>
        <v>123499.2</v>
      </c>
      <c r="G1784" s="21">
        <v>0</v>
      </c>
      <c r="H1784" s="22">
        <v>15445.2</v>
      </c>
      <c r="I1784" s="23">
        <v>108054</v>
      </c>
    </row>
    <row r="1785" spans="1:9" x14ac:dyDescent="0.25">
      <c r="A1785" s="24" t="s">
        <v>1924</v>
      </c>
      <c r="B1785" s="35">
        <v>1234093</v>
      </c>
      <c r="C1785" s="24" t="s">
        <v>1935</v>
      </c>
      <c r="D1785" s="47">
        <v>51522.26</v>
      </c>
      <c r="F1785" s="20">
        <f t="shared" si="27"/>
        <v>51522.26</v>
      </c>
      <c r="G1785" s="21">
        <v>0</v>
      </c>
      <c r="H1785" s="22">
        <v>0</v>
      </c>
      <c r="I1785" s="23">
        <v>51522.26</v>
      </c>
    </row>
    <row r="1786" spans="1:9" x14ac:dyDescent="0.25">
      <c r="A1786" s="24" t="s">
        <v>1924</v>
      </c>
      <c r="B1786" s="35">
        <v>1232195</v>
      </c>
      <c r="C1786" s="24" t="s">
        <v>1936</v>
      </c>
      <c r="D1786" s="47">
        <v>120871.28</v>
      </c>
      <c r="F1786" s="20">
        <f t="shared" si="27"/>
        <v>668847.71000000008</v>
      </c>
      <c r="G1786" s="21">
        <v>0</v>
      </c>
      <c r="H1786" s="22">
        <v>668847.71000000008</v>
      </c>
      <c r="I1786" s="23">
        <v>0</v>
      </c>
    </row>
    <row r="1787" spans="1:9" x14ac:dyDescent="0.25">
      <c r="A1787" s="24" t="s">
        <v>1924</v>
      </c>
      <c r="B1787" s="35">
        <v>1232088</v>
      </c>
      <c r="C1787" s="24" t="s">
        <v>1937</v>
      </c>
      <c r="D1787" s="47">
        <v>94160.4</v>
      </c>
      <c r="F1787" s="20">
        <f t="shared" si="27"/>
        <v>263055.0429160989</v>
      </c>
      <c r="G1787" s="21">
        <v>167694.62999999998</v>
      </c>
      <c r="H1787" s="22">
        <v>95360.412916098925</v>
      </c>
      <c r="I1787" s="23">
        <v>0</v>
      </c>
    </row>
    <row r="1788" spans="1:9" x14ac:dyDescent="0.25">
      <c r="A1788" s="24" t="s">
        <v>1924</v>
      </c>
      <c r="B1788" s="35">
        <v>1232187</v>
      </c>
      <c r="C1788" s="24" t="s">
        <v>1938</v>
      </c>
      <c r="D1788" s="47">
        <v>41954.94</v>
      </c>
      <c r="F1788" s="20">
        <f t="shared" si="27"/>
        <v>43354.13</v>
      </c>
      <c r="G1788" s="21">
        <v>0</v>
      </c>
      <c r="H1788" s="22">
        <v>43354.13</v>
      </c>
      <c r="I1788" s="23">
        <v>0</v>
      </c>
    </row>
    <row r="1789" spans="1:9" x14ac:dyDescent="0.25">
      <c r="A1789" s="24" t="s">
        <v>1924</v>
      </c>
      <c r="B1789" s="35">
        <v>1231939</v>
      </c>
      <c r="C1789" s="24" t="s">
        <v>1937</v>
      </c>
      <c r="D1789" s="47">
        <v>35824.720000000001</v>
      </c>
      <c r="F1789" s="20">
        <f t="shared" si="27"/>
        <v>89411.987401238061</v>
      </c>
      <c r="G1789" s="21">
        <v>53130.704698492249</v>
      </c>
      <c r="H1789" s="22">
        <v>36281.282702745819</v>
      </c>
      <c r="I1789" s="23">
        <v>0</v>
      </c>
    </row>
    <row r="1790" spans="1:9" x14ac:dyDescent="0.25">
      <c r="A1790" s="24" t="s">
        <v>1924</v>
      </c>
      <c r="B1790" s="35">
        <v>1232248</v>
      </c>
      <c r="C1790" s="24" t="s">
        <v>1939</v>
      </c>
      <c r="D1790" s="47">
        <v>24470.16</v>
      </c>
      <c r="F1790" s="20">
        <f t="shared" si="27"/>
        <v>94442.690325000003</v>
      </c>
      <c r="G1790" s="21">
        <v>18958.8</v>
      </c>
      <c r="H1790" s="22">
        <v>75483.890325</v>
      </c>
      <c r="I1790" s="23">
        <v>0</v>
      </c>
    </row>
    <row r="1791" spans="1:9" x14ac:dyDescent="0.25">
      <c r="A1791" s="24" t="s">
        <v>1924</v>
      </c>
      <c r="B1791" s="35">
        <v>1231952</v>
      </c>
      <c r="C1791" s="24" t="s">
        <v>1937</v>
      </c>
      <c r="D1791" s="47">
        <v>20078.14</v>
      </c>
      <c r="F1791" s="20">
        <f t="shared" si="27"/>
        <v>50111.386794378137</v>
      </c>
      <c r="G1791" s="21">
        <v>29777.363988748137</v>
      </c>
      <c r="H1791" s="22">
        <v>20334.02280563</v>
      </c>
      <c r="I1791" s="23">
        <v>0</v>
      </c>
    </row>
    <row r="1792" spans="1:9" x14ac:dyDescent="0.25">
      <c r="A1792" s="24" t="s">
        <v>1924</v>
      </c>
      <c r="B1792" s="35">
        <v>1232205</v>
      </c>
      <c r="C1792" s="24" t="s">
        <v>1940</v>
      </c>
      <c r="D1792" s="47">
        <v>19706.259999999998</v>
      </c>
      <c r="F1792" s="20">
        <f t="shared" si="27"/>
        <v>31673.31</v>
      </c>
      <c r="G1792" s="21">
        <v>0</v>
      </c>
      <c r="H1792" s="22">
        <v>31673.31</v>
      </c>
      <c r="I1792" s="23">
        <v>0</v>
      </c>
    </row>
    <row r="1793" spans="1:9" x14ac:dyDescent="0.25">
      <c r="A1793" s="24" t="s">
        <v>1924</v>
      </c>
      <c r="B1793" s="35">
        <v>1231977</v>
      </c>
      <c r="C1793" s="24" t="s">
        <v>1937</v>
      </c>
      <c r="D1793" s="47">
        <v>14564.64</v>
      </c>
      <c r="F1793" s="20">
        <f t="shared" si="27"/>
        <v>36350.693269439871</v>
      </c>
      <c r="G1793" s="21">
        <v>21600.436427133223</v>
      </c>
      <c r="H1793" s="22">
        <v>14750.256842306644</v>
      </c>
      <c r="I1793" s="23">
        <v>0</v>
      </c>
    </row>
    <row r="1794" spans="1:9" x14ac:dyDescent="0.25">
      <c r="A1794" s="24" t="s">
        <v>1924</v>
      </c>
      <c r="B1794" s="35">
        <v>1232255</v>
      </c>
      <c r="C1794" s="24" t="s">
        <v>1941</v>
      </c>
      <c r="D1794" s="47">
        <v>12037.04</v>
      </c>
      <c r="F1794" s="20">
        <f t="shared" si="27"/>
        <v>101505.560685</v>
      </c>
      <c r="G1794" s="21">
        <v>4648.2</v>
      </c>
      <c r="H1794" s="22">
        <v>96857.360685000007</v>
      </c>
      <c r="I1794" s="23">
        <v>0</v>
      </c>
    </row>
    <row r="1795" spans="1:9" x14ac:dyDescent="0.25">
      <c r="A1795" s="24" t="s">
        <v>1924</v>
      </c>
      <c r="B1795" s="35">
        <v>1232152</v>
      </c>
      <c r="C1795" s="24" t="s">
        <v>1937</v>
      </c>
      <c r="D1795" s="47">
        <v>11770.4</v>
      </c>
      <c r="F1795" s="20">
        <f t="shared" si="27"/>
        <v>29376.778283473883</v>
      </c>
      <c r="G1795" s="21">
        <v>17456.37220843968</v>
      </c>
      <c r="H1795" s="22">
        <v>11920.406075034203</v>
      </c>
      <c r="I1795" s="23">
        <v>0</v>
      </c>
    </row>
    <row r="1796" spans="1:9" x14ac:dyDescent="0.25">
      <c r="A1796" s="24" t="s">
        <v>1924</v>
      </c>
      <c r="B1796" s="35">
        <v>1232077</v>
      </c>
      <c r="C1796" s="24" t="s">
        <v>1937</v>
      </c>
      <c r="D1796" s="47">
        <v>11121.74</v>
      </c>
      <c r="F1796" s="20">
        <f t="shared" si="27"/>
        <v>27757.840864069429</v>
      </c>
      <c r="G1796" s="21">
        <v>16494.361537882476</v>
      </c>
      <c r="H1796" s="22">
        <v>11263.479326186953</v>
      </c>
      <c r="I1796" s="23">
        <v>0</v>
      </c>
    </row>
    <row r="1797" spans="1:9" x14ac:dyDescent="0.25">
      <c r="A1797" s="24" t="s">
        <v>1924</v>
      </c>
      <c r="B1797" s="35">
        <v>1231967</v>
      </c>
      <c r="C1797" s="24" t="s">
        <v>1937</v>
      </c>
      <c r="D1797" s="47">
        <v>11041.1</v>
      </c>
      <c r="F1797" s="20">
        <f t="shared" si="27"/>
        <v>27556.578086187685</v>
      </c>
      <c r="G1797" s="21">
        <v>16374.766464232596</v>
      </c>
      <c r="H1797" s="22">
        <v>11181.81162195509</v>
      </c>
      <c r="I1797" s="23">
        <v>0</v>
      </c>
    </row>
    <row r="1798" spans="1:9" x14ac:dyDescent="0.25">
      <c r="A1798" s="24" t="s">
        <v>1924</v>
      </c>
      <c r="B1798" s="35">
        <v>1231918</v>
      </c>
      <c r="C1798" s="24" t="s">
        <v>1937</v>
      </c>
      <c r="D1798" s="47">
        <v>11002.32</v>
      </c>
      <c r="F1798" s="20">
        <f t="shared" si="27"/>
        <v>27459.790257241079</v>
      </c>
      <c r="G1798" s="21">
        <v>16317.25286110583</v>
      </c>
      <c r="H1798" s="22">
        <v>11142.537396135249</v>
      </c>
      <c r="I1798" s="23">
        <v>0</v>
      </c>
    </row>
    <row r="1799" spans="1:9" x14ac:dyDescent="0.25">
      <c r="A1799" s="24" t="s">
        <v>1924</v>
      </c>
      <c r="B1799" s="35">
        <v>1232104</v>
      </c>
      <c r="C1799" s="24" t="s">
        <v>1937</v>
      </c>
      <c r="D1799" s="47">
        <v>4111.1000000000004</v>
      </c>
      <c r="F1799" s="20">
        <f t="shared" si="27"/>
        <v>10260.558111974913</v>
      </c>
      <c r="G1799" s="21">
        <v>6097.0648224458282</v>
      </c>
      <c r="H1799" s="22">
        <v>4163.4932895290849</v>
      </c>
      <c r="I1799" s="23">
        <v>0</v>
      </c>
    </row>
    <row r="1800" spans="1:9" x14ac:dyDescent="0.25">
      <c r="A1800" s="24" t="s">
        <v>1924</v>
      </c>
      <c r="B1800" s="35">
        <v>1231996</v>
      </c>
      <c r="C1800" s="24" t="s">
        <v>1942</v>
      </c>
      <c r="D1800" s="47">
        <v>1315.6</v>
      </c>
      <c r="F1800" s="20">
        <f t="shared" si="27"/>
        <v>70667.443120000011</v>
      </c>
      <c r="G1800" s="21">
        <v>0</v>
      </c>
      <c r="H1800" s="22">
        <v>70667.443120000011</v>
      </c>
      <c r="I1800" s="23">
        <v>0</v>
      </c>
    </row>
    <row r="1801" spans="1:9" x14ac:dyDescent="0.25">
      <c r="A1801" s="24" t="s">
        <v>1924</v>
      </c>
      <c r="B1801" s="35">
        <v>1232149</v>
      </c>
      <c r="C1801" s="24" t="s">
        <v>1937</v>
      </c>
      <c r="D1801" s="47">
        <v>1315.6</v>
      </c>
      <c r="F1801" s="20">
        <f t="shared" si="27"/>
        <v>3283.4983951045197</v>
      </c>
      <c r="G1801" s="21">
        <v>1951.1319307265039</v>
      </c>
      <c r="H1801" s="22">
        <v>1332.366464378016</v>
      </c>
      <c r="I1801" s="23">
        <v>0</v>
      </c>
    </row>
    <row r="1802" spans="1:9" x14ac:dyDescent="0.25">
      <c r="A1802" s="24" t="s">
        <v>1924</v>
      </c>
      <c r="B1802" s="35">
        <v>1232810</v>
      </c>
      <c r="C1802" s="35" t="s">
        <v>1943</v>
      </c>
      <c r="D1802" s="47">
        <v>7110.45</v>
      </c>
      <c r="F1802" s="20">
        <f t="shared" ref="F1802:F1843" si="28">G1802+H1802+I1802</f>
        <v>424316.96227730985</v>
      </c>
      <c r="G1802" s="21">
        <v>0</v>
      </c>
      <c r="H1802" s="22">
        <v>18556.000884313296</v>
      </c>
      <c r="I1802" s="23">
        <v>405760.96139299654</v>
      </c>
    </row>
    <row r="1803" spans="1:9" x14ac:dyDescent="0.25">
      <c r="A1803" s="24" t="s">
        <v>1924</v>
      </c>
      <c r="B1803" s="35">
        <v>1233009</v>
      </c>
      <c r="C1803" s="35" t="s">
        <v>1944</v>
      </c>
      <c r="D1803" s="47">
        <v>4487.53</v>
      </c>
      <c r="F1803" s="20">
        <f t="shared" si="28"/>
        <v>267793.89458167856</v>
      </c>
      <c r="G1803" s="21">
        <v>0</v>
      </c>
      <c r="H1803" s="22">
        <v>11711.018381168906</v>
      </c>
      <c r="I1803" s="23">
        <v>256082.87620050964</v>
      </c>
    </row>
    <row r="1804" spans="1:9" x14ac:dyDescent="0.25">
      <c r="A1804" s="24" t="s">
        <v>1924</v>
      </c>
      <c r="B1804" s="35">
        <v>1232818</v>
      </c>
      <c r="C1804" s="35" t="s">
        <v>1945</v>
      </c>
      <c r="D1804" s="47">
        <v>2694</v>
      </c>
      <c r="F1804" s="20">
        <f t="shared" si="28"/>
        <v>160764.77527794623</v>
      </c>
      <c r="G1804" s="21">
        <v>0</v>
      </c>
      <c r="H1804" s="22">
        <v>7030.4785748215681</v>
      </c>
      <c r="I1804" s="23">
        <v>153734.29670312465</v>
      </c>
    </row>
    <row r="1805" spans="1:9" x14ac:dyDescent="0.25">
      <c r="A1805" s="24" t="s">
        <v>1924</v>
      </c>
      <c r="B1805" s="35">
        <v>1232801</v>
      </c>
      <c r="C1805" s="35" t="s">
        <v>1946</v>
      </c>
      <c r="D1805" s="47">
        <v>2444.17</v>
      </c>
      <c r="F1805" s="20">
        <f t="shared" si="28"/>
        <v>145856.13986306527</v>
      </c>
      <c r="G1805" s="21">
        <v>0</v>
      </c>
      <c r="H1805" s="22">
        <v>6378.502159696227</v>
      </c>
      <c r="I1805" s="23">
        <v>139477.63770336905</v>
      </c>
    </row>
    <row r="1806" spans="1:9" x14ac:dyDescent="0.25">
      <c r="A1806" s="24" t="s">
        <v>1924</v>
      </c>
      <c r="B1806" s="35">
        <v>1232287</v>
      </c>
      <c r="C1806" s="35" t="s">
        <v>1947</v>
      </c>
      <c r="D1806" s="47">
        <v>20391.8</v>
      </c>
      <c r="F1806" s="20">
        <f t="shared" si="28"/>
        <v>85729.052857142902</v>
      </c>
      <c r="G1806" s="21">
        <v>0</v>
      </c>
      <c r="H1806" s="22">
        <v>85729.052857142902</v>
      </c>
      <c r="I1806" s="23">
        <v>0</v>
      </c>
    </row>
    <row r="1807" spans="1:9" x14ac:dyDescent="0.25">
      <c r="A1807" s="24" t="s">
        <v>1924</v>
      </c>
      <c r="B1807" s="35">
        <v>1232311</v>
      </c>
      <c r="C1807" s="35" t="s">
        <v>1948</v>
      </c>
      <c r="D1807" s="47">
        <v>16313.44</v>
      </c>
      <c r="F1807" s="20">
        <f t="shared" si="28"/>
        <v>80081.761831064447</v>
      </c>
      <c r="G1807" s="21">
        <v>0</v>
      </c>
      <c r="H1807" s="22">
        <v>80081.761831064447</v>
      </c>
      <c r="I1807" s="23">
        <v>0</v>
      </c>
    </row>
    <row r="1808" spans="1:9" x14ac:dyDescent="0.25">
      <c r="A1808" s="24" t="s">
        <v>1924</v>
      </c>
      <c r="B1808" s="35">
        <v>1232319</v>
      </c>
      <c r="C1808" s="35" t="s">
        <v>1948</v>
      </c>
      <c r="D1808" s="47">
        <v>7988.2</v>
      </c>
      <c r="F1808" s="20">
        <f t="shared" si="28"/>
        <v>39213.625688935557</v>
      </c>
      <c r="G1808" s="21">
        <v>0</v>
      </c>
      <c r="H1808" s="22">
        <v>39213.625688935557</v>
      </c>
      <c r="I1808" s="23">
        <v>0</v>
      </c>
    </row>
    <row r="1809" spans="1:9" x14ac:dyDescent="0.25">
      <c r="A1809" s="24" t="s">
        <v>1924</v>
      </c>
      <c r="B1809" s="35">
        <v>1234116</v>
      </c>
      <c r="C1809" s="35" t="s">
        <v>1949</v>
      </c>
      <c r="D1809" s="47">
        <v>91453.02</v>
      </c>
      <c r="F1809" s="20">
        <f t="shared" si="28"/>
        <v>91453.02</v>
      </c>
      <c r="G1809" s="21">
        <v>0</v>
      </c>
      <c r="H1809" s="22">
        <v>0</v>
      </c>
      <c r="I1809" s="23">
        <v>91453.02</v>
      </c>
    </row>
    <row r="1810" spans="1:9" x14ac:dyDescent="0.25">
      <c r="A1810" s="24" t="s">
        <v>1924</v>
      </c>
      <c r="B1810" s="35">
        <v>1233358</v>
      </c>
      <c r="C1810" s="35" t="s">
        <v>1950</v>
      </c>
      <c r="D1810" s="47">
        <v>56508.39</v>
      </c>
      <c r="F1810" s="20">
        <f t="shared" si="28"/>
        <v>56508.39</v>
      </c>
      <c r="G1810" s="21">
        <v>0</v>
      </c>
      <c r="H1810" s="22">
        <v>0</v>
      </c>
      <c r="I1810" s="23">
        <v>56508.39</v>
      </c>
    </row>
    <row r="1811" spans="1:9" x14ac:dyDescent="0.25">
      <c r="A1811" s="24" t="s">
        <v>1924</v>
      </c>
      <c r="B1811" s="35">
        <v>1233267</v>
      </c>
      <c r="C1811" s="35" t="s">
        <v>1933</v>
      </c>
      <c r="D1811" s="47">
        <v>50032.1</v>
      </c>
      <c r="F1811" s="20">
        <f t="shared" si="28"/>
        <v>50032.1</v>
      </c>
      <c r="G1811" s="21">
        <v>0</v>
      </c>
      <c r="H1811" s="22">
        <v>0</v>
      </c>
      <c r="I1811" s="23">
        <v>50032.1</v>
      </c>
    </row>
    <row r="1812" spans="1:9" x14ac:dyDescent="0.25">
      <c r="A1812" s="24" t="s">
        <v>1924</v>
      </c>
      <c r="B1812" s="35">
        <v>1233335</v>
      </c>
      <c r="C1812" s="35" t="s">
        <v>1951</v>
      </c>
      <c r="D1812" s="47">
        <v>38012</v>
      </c>
      <c r="F1812" s="20">
        <f t="shared" si="28"/>
        <v>38012</v>
      </c>
      <c r="G1812" s="21">
        <v>0</v>
      </c>
      <c r="H1812" s="22">
        <v>0</v>
      </c>
      <c r="I1812" s="23">
        <v>38012</v>
      </c>
    </row>
    <row r="1813" spans="1:9" x14ac:dyDescent="0.25">
      <c r="A1813" s="24" t="s">
        <v>1924</v>
      </c>
      <c r="B1813" s="35">
        <v>1233408</v>
      </c>
      <c r="C1813" s="35" t="s">
        <v>1952</v>
      </c>
      <c r="D1813" s="47">
        <v>28729.24</v>
      </c>
      <c r="F1813" s="20">
        <f t="shared" si="28"/>
        <v>28729.24</v>
      </c>
      <c r="G1813" s="21">
        <v>0</v>
      </c>
      <c r="H1813" s="22">
        <v>0</v>
      </c>
      <c r="I1813" s="23">
        <v>28729.24</v>
      </c>
    </row>
    <row r="1814" spans="1:9" x14ac:dyDescent="0.25">
      <c r="A1814" s="24" t="s">
        <v>1924</v>
      </c>
      <c r="B1814" s="35">
        <v>1234105</v>
      </c>
      <c r="C1814" s="35" t="s">
        <v>1953</v>
      </c>
      <c r="D1814" s="47">
        <v>28573.11</v>
      </c>
      <c r="F1814" s="20">
        <f t="shared" si="28"/>
        <v>28573.11</v>
      </c>
      <c r="G1814" s="21">
        <v>0</v>
      </c>
      <c r="H1814" s="22">
        <v>0</v>
      </c>
      <c r="I1814" s="23">
        <v>28573.11</v>
      </c>
    </row>
    <row r="1815" spans="1:9" x14ac:dyDescent="0.25">
      <c r="A1815" s="24" t="s">
        <v>1924</v>
      </c>
      <c r="B1815" s="35">
        <v>1233387</v>
      </c>
      <c r="C1815" s="35" t="s">
        <v>1954</v>
      </c>
      <c r="D1815" s="47">
        <v>21096.53</v>
      </c>
      <c r="F1815" s="20">
        <f t="shared" si="28"/>
        <v>21096.53</v>
      </c>
      <c r="G1815" s="21">
        <v>0</v>
      </c>
      <c r="H1815" s="22">
        <v>0</v>
      </c>
      <c r="I1815" s="23">
        <v>21096.53</v>
      </c>
    </row>
    <row r="1816" spans="1:9" x14ac:dyDescent="0.25">
      <c r="A1816" s="24" t="s">
        <v>1924</v>
      </c>
      <c r="B1816" s="35">
        <v>1233638</v>
      </c>
      <c r="C1816" s="35" t="s">
        <v>1955</v>
      </c>
      <c r="D1816" s="47">
        <v>20474.86</v>
      </c>
      <c r="F1816" s="20">
        <f t="shared" si="28"/>
        <v>20474.86</v>
      </c>
      <c r="G1816" s="21">
        <v>0</v>
      </c>
      <c r="H1816" s="22">
        <v>0</v>
      </c>
      <c r="I1816" s="23">
        <v>20474.86</v>
      </c>
    </row>
    <row r="1817" spans="1:9" x14ac:dyDescent="0.25">
      <c r="A1817" s="24" t="s">
        <v>1924</v>
      </c>
      <c r="B1817" s="35">
        <v>1231962</v>
      </c>
      <c r="C1817" s="35" t="s">
        <v>1956</v>
      </c>
      <c r="D1817" s="47">
        <v>18909.46</v>
      </c>
      <c r="F1817" s="20">
        <f t="shared" si="28"/>
        <v>18909.46</v>
      </c>
      <c r="G1817" s="21">
        <v>0</v>
      </c>
      <c r="H1817" s="22">
        <v>0</v>
      </c>
      <c r="I1817" s="23">
        <v>18909.46</v>
      </c>
    </row>
    <row r="1818" spans="1:9" x14ac:dyDescent="0.25">
      <c r="A1818" s="24" t="s">
        <v>1924</v>
      </c>
      <c r="B1818" s="35">
        <v>1233458</v>
      </c>
      <c r="C1818" s="35" t="s">
        <v>1957</v>
      </c>
      <c r="D1818" s="47">
        <v>18680.48</v>
      </c>
      <c r="F1818" s="20">
        <f t="shared" si="28"/>
        <v>18680.48</v>
      </c>
      <c r="G1818" s="21">
        <v>0</v>
      </c>
      <c r="H1818" s="22">
        <v>0</v>
      </c>
      <c r="I1818" s="23">
        <v>18680.48</v>
      </c>
    </row>
    <row r="1819" spans="1:9" x14ac:dyDescent="0.25">
      <c r="A1819" s="24" t="s">
        <v>1924</v>
      </c>
      <c r="B1819" s="35">
        <v>1233435</v>
      </c>
      <c r="C1819" s="35" t="s">
        <v>1958</v>
      </c>
      <c r="D1819" s="47">
        <v>17325.2</v>
      </c>
      <c r="F1819" s="20">
        <f t="shared" si="28"/>
        <v>17325.2</v>
      </c>
      <c r="G1819" s="21">
        <v>0</v>
      </c>
      <c r="H1819" s="22">
        <v>0</v>
      </c>
      <c r="I1819" s="23">
        <v>17325.2</v>
      </c>
    </row>
    <row r="1820" spans="1:9" x14ac:dyDescent="0.25">
      <c r="A1820" s="24" t="s">
        <v>1924</v>
      </c>
      <c r="B1820" s="35">
        <v>1233592</v>
      </c>
      <c r="C1820" s="35" t="s">
        <v>1959</v>
      </c>
      <c r="D1820" s="47">
        <v>14334</v>
      </c>
      <c r="F1820" s="20">
        <f t="shared" si="28"/>
        <v>14334</v>
      </c>
      <c r="G1820" s="21">
        <v>0</v>
      </c>
      <c r="H1820" s="22">
        <v>0</v>
      </c>
      <c r="I1820" s="23">
        <v>14334</v>
      </c>
    </row>
    <row r="1821" spans="1:9" x14ac:dyDescent="0.25">
      <c r="A1821" s="24" t="s">
        <v>1924</v>
      </c>
      <c r="B1821" s="35">
        <v>1234133</v>
      </c>
      <c r="C1821" s="35" t="s">
        <v>1960</v>
      </c>
      <c r="D1821" s="47">
        <v>11498.74</v>
      </c>
      <c r="F1821" s="20">
        <f t="shared" si="28"/>
        <v>11498.74</v>
      </c>
      <c r="G1821" s="21">
        <v>0</v>
      </c>
      <c r="H1821" s="22">
        <v>0</v>
      </c>
      <c r="I1821" s="23">
        <v>11498.74</v>
      </c>
    </row>
    <row r="1822" spans="1:9" x14ac:dyDescent="0.25">
      <c r="A1822" s="24" t="s">
        <v>1924</v>
      </c>
      <c r="B1822" s="35">
        <v>1231929</v>
      </c>
      <c r="C1822" s="35" t="s">
        <v>1931</v>
      </c>
      <c r="D1822" s="47">
        <v>7013.92</v>
      </c>
      <c r="F1822" s="20">
        <f t="shared" si="28"/>
        <v>7013.92</v>
      </c>
      <c r="G1822" s="21">
        <v>0</v>
      </c>
      <c r="H1822" s="22">
        <v>0</v>
      </c>
      <c r="I1822" s="23">
        <v>7013.92</v>
      </c>
    </row>
    <row r="1823" spans="1:9" x14ac:dyDescent="0.25">
      <c r="A1823" s="24" t="s">
        <v>1924</v>
      </c>
      <c r="B1823" s="35">
        <v>1231945</v>
      </c>
      <c r="C1823" s="35" t="s">
        <v>1961</v>
      </c>
      <c r="D1823" s="47">
        <v>5379.75</v>
      </c>
      <c r="F1823" s="20">
        <f t="shared" si="28"/>
        <v>5379.75</v>
      </c>
      <c r="G1823" s="21">
        <v>0</v>
      </c>
      <c r="H1823" s="22">
        <v>0</v>
      </c>
      <c r="I1823" s="23">
        <v>5379.75</v>
      </c>
    </row>
    <row r="1824" spans="1:9" x14ac:dyDescent="0.25">
      <c r="A1824" s="24" t="s">
        <v>1924</v>
      </c>
      <c r="B1824" s="35">
        <v>1233472</v>
      </c>
      <c r="C1824" s="35" t="s">
        <v>1962</v>
      </c>
      <c r="D1824" s="47">
        <v>1001.6</v>
      </c>
      <c r="F1824" s="20">
        <f t="shared" si="28"/>
        <v>1001.6</v>
      </c>
      <c r="G1824" s="21">
        <v>0</v>
      </c>
      <c r="H1824" s="22">
        <v>0</v>
      </c>
      <c r="I1824" s="23">
        <v>1001.6</v>
      </c>
    </row>
    <row r="1825" spans="1:9" x14ac:dyDescent="0.25">
      <c r="A1825" s="24" t="s">
        <v>1924</v>
      </c>
      <c r="B1825" s="35">
        <v>1234098</v>
      </c>
      <c r="C1825" s="35" t="s">
        <v>1963</v>
      </c>
      <c r="D1825" s="47">
        <v>986.7</v>
      </c>
      <c r="F1825" s="20">
        <f t="shared" si="28"/>
        <v>986.7</v>
      </c>
      <c r="G1825" s="21">
        <v>0</v>
      </c>
      <c r="H1825" s="22">
        <v>0</v>
      </c>
      <c r="I1825" s="23">
        <v>986.7</v>
      </c>
    </row>
    <row r="1826" spans="1:9" x14ac:dyDescent="0.25">
      <c r="F1826" s="20"/>
      <c r="G1826" s="21"/>
      <c r="H1826" s="22"/>
      <c r="I1826" s="23"/>
    </row>
    <row r="1827" spans="1:9" x14ac:dyDescent="0.25">
      <c r="A1827" s="24" t="s">
        <v>1964</v>
      </c>
      <c r="B1827" s="32">
        <v>1229929</v>
      </c>
      <c r="C1827" s="44" t="s">
        <v>1965</v>
      </c>
      <c r="D1827" s="29">
        <v>59005.79</v>
      </c>
      <c r="F1827" s="20">
        <f t="shared" si="28"/>
        <v>835741.07</v>
      </c>
      <c r="G1827" s="21">
        <v>313134</v>
      </c>
      <c r="H1827" s="22">
        <v>522607.06999999995</v>
      </c>
      <c r="I1827" s="23">
        <v>0</v>
      </c>
    </row>
    <row r="1828" spans="1:9" x14ac:dyDescent="0.25">
      <c r="A1828" s="24" t="s">
        <v>1964</v>
      </c>
      <c r="B1828" s="32">
        <v>1231292</v>
      </c>
      <c r="C1828" s="44" t="s">
        <v>1966</v>
      </c>
      <c r="D1828" s="29">
        <v>122920.36</v>
      </c>
      <c r="F1828" s="20">
        <f t="shared" si="28"/>
        <v>12536520</v>
      </c>
      <c r="G1828" s="21">
        <v>106158.3</v>
      </c>
      <c r="H1828" s="22">
        <v>1249841.7000000002</v>
      </c>
      <c r="I1828" s="23">
        <v>11180520</v>
      </c>
    </row>
    <row r="1829" spans="1:9" x14ac:dyDescent="0.25">
      <c r="F1829" s="20"/>
      <c r="G1829" s="21"/>
      <c r="H1829" s="22"/>
      <c r="I1829" s="23"/>
    </row>
    <row r="1830" spans="1:9" x14ac:dyDescent="0.25">
      <c r="A1830" s="24" t="s">
        <v>1967</v>
      </c>
      <c r="B1830" s="251">
        <v>1243142</v>
      </c>
      <c r="C1830" s="252" t="s">
        <v>1968</v>
      </c>
      <c r="D1830" s="253">
        <v>100851.4</v>
      </c>
      <c r="F1830" s="20">
        <f t="shared" si="28"/>
        <v>330031.55</v>
      </c>
      <c r="G1830" s="21">
        <v>26750.799999999999</v>
      </c>
      <c r="H1830" s="22">
        <v>150000</v>
      </c>
      <c r="I1830" s="23">
        <v>153280.75</v>
      </c>
    </row>
    <row r="1831" spans="1:9" x14ac:dyDescent="0.25">
      <c r="A1831" s="24" t="s">
        <v>1967</v>
      </c>
      <c r="B1831" s="24">
        <v>1227775</v>
      </c>
      <c r="C1831" s="44" t="s">
        <v>1969</v>
      </c>
      <c r="D1831" s="29">
        <v>164125.72</v>
      </c>
      <c r="F1831" s="20">
        <f t="shared" si="28"/>
        <v>534391.4</v>
      </c>
      <c r="G1831" s="21">
        <v>0</v>
      </c>
      <c r="H1831" s="22">
        <v>37777</v>
      </c>
      <c r="I1831" s="23">
        <v>496614.40000000002</v>
      </c>
    </row>
    <row r="1832" spans="1:9" x14ac:dyDescent="0.25">
      <c r="A1832" s="24" t="s">
        <v>1967</v>
      </c>
      <c r="B1832" s="24">
        <v>1227717</v>
      </c>
      <c r="C1832" s="28" t="s">
        <v>1970</v>
      </c>
      <c r="D1832" s="29">
        <v>15857.07</v>
      </c>
      <c r="F1832" s="20">
        <f t="shared" si="28"/>
        <v>748597.2</v>
      </c>
      <c r="G1832" s="21">
        <v>0</v>
      </c>
      <c r="H1832" s="22">
        <v>42882</v>
      </c>
      <c r="I1832" s="23">
        <v>705715.19999999995</v>
      </c>
    </row>
    <row r="1833" spans="1:9" x14ac:dyDescent="0.25">
      <c r="A1833" s="24" t="s">
        <v>1967</v>
      </c>
      <c r="B1833" s="24">
        <v>1227731</v>
      </c>
      <c r="C1833" s="28" t="s">
        <v>1971</v>
      </c>
      <c r="D1833" s="29">
        <v>86582.86</v>
      </c>
      <c r="F1833" s="20">
        <f t="shared" si="28"/>
        <v>293429.05</v>
      </c>
      <c r="G1833" s="21">
        <v>0</v>
      </c>
      <c r="H1833" s="22">
        <v>0</v>
      </c>
      <c r="I1833" s="23">
        <v>293429.05</v>
      </c>
    </row>
    <row r="1834" spans="1:9" x14ac:dyDescent="0.25">
      <c r="A1834" s="24" t="s">
        <v>1967</v>
      </c>
      <c r="B1834" s="24">
        <v>1227747</v>
      </c>
      <c r="C1834" s="28" t="s">
        <v>1972</v>
      </c>
      <c r="D1834" s="29">
        <v>15244.71</v>
      </c>
      <c r="F1834" s="20">
        <f t="shared" si="28"/>
        <v>169529.52</v>
      </c>
      <c r="G1834" s="21">
        <v>0</v>
      </c>
      <c r="H1834" s="22">
        <v>0</v>
      </c>
      <c r="I1834" s="23">
        <v>169529.52</v>
      </c>
    </row>
    <row r="1835" spans="1:9" x14ac:dyDescent="0.25">
      <c r="A1835" s="24" t="s">
        <v>1967</v>
      </c>
      <c r="B1835" s="24">
        <v>1227712</v>
      </c>
      <c r="C1835" s="28" t="s">
        <v>1973</v>
      </c>
      <c r="D1835" s="29">
        <v>4474.41</v>
      </c>
      <c r="F1835" s="20">
        <f t="shared" si="28"/>
        <v>276918.27</v>
      </c>
      <c r="G1835" s="21">
        <v>0</v>
      </c>
      <c r="H1835" s="22">
        <v>0</v>
      </c>
      <c r="I1835" s="23">
        <v>276918.27</v>
      </c>
    </row>
    <row r="1836" spans="1:9" x14ac:dyDescent="0.25">
      <c r="A1836" s="24" t="s">
        <v>1967</v>
      </c>
      <c r="B1836" s="25">
        <v>1227693</v>
      </c>
      <c r="C1836" s="26" t="s">
        <v>1974</v>
      </c>
      <c r="D1836" s="27">
        <v>276532.09000000003</v>
      </c>
      <c r="F1836" s="20">
        <f t="shared" si="28"/>
        <v>478283.26</v>
      </c>
      <c r="G1836" s="21">
        <v>422296.43</v>
      </c>
      <c r="H1836" s="22">
        <v>55986.83</v>
      </c>
      <c r="I1836" s="23">
        <v>0</v>
      </c>
    </row>
    <row r="1837" spans="1:9" x14ac:dyDescent="0.25">
      <c r="F1837" s="20"/>
      <c r="G1837" s="21"/>
      <c r="H1837" s="22"/>
      <c r="I1837" s="23"/>
    </row>
    <row r="1838" spans="1:9" x14ac:dyDescent="0.25">
      <c r="A1838" s="24" t="s">
        <v>1975</v>
      </c>
      <c r="B1838" s="24">
        <v>1242802</v>
      </c>
      <c r="C1838" s="28" t="s">
        <v>1976</v>
      </c>
      <c r="D1838" s="29">
        <v>10094.700000000001</v>
      </c>
      <c r="F1838" s="20">
        <f t="shared" si="28"/>
        <v>690000</v>
      </c>
      <c r="G1838" s="21">
        <v>0</v>
      </c>
      <c r="H1838" s="22">
        <v>178000</v>
      </c>
      <c r="I1838" s="23">
        <v>512000</v>
      </c>
    </row>
    <row r="1839" spans="1:9" x14ac:dyDescent="0.25">
      <c r="A1839" s="24" t="s">
        <v>1975</v>
      </c>
      <c r="B1839" s="24">
        <v>1242647</v>
      </c>
      <c r="C1839" s="28" t="s">
        <v>1977</v>
      </c>
      <c r="D1839" s="29">
        <v>326.39</v>
      </c>
      <c r="F1839" s="20">
        <f t="shared" si="28"/>
        <v>111800</v>
      </c>
      <c r="G1839" s="21">
        <v>0</v>
      </c>
      <c r="H1839" s="22">
        <v>111800</v>
      </c>
      <c r="I1839" s="23">
        <v>0</v>
      </c>
    </row>
    <row r="1840" spans="1:9" x14ac:dyDescent="0.25">
      <c r="A1840" s="24" t="s">
        <v>1975</v>
      </c>
      <c r="B1840" s="24">
        <v>1242654</v>
      </c>
      <c r="C1840" s="28" t="s">
        <v>1978</v>
      </c>
      <c r="D1840" s="29">
        <v>239.1</v>
      </c>
      <c r="F1840" s="20">
        <f t="shared" si="28"/>
        <v>98000</v>
      </c>
      <c r="G1840" s="21">
        <v>0</v>
      </c>
      <c r="H1840" s="22">
        <v>0</v>
      </c>
      <c r="I1840" s="23">
        <v>98000</v>
      </c>
    </row>
    <row r="1841" spans="1:9" x14ac:dyDescent="0.25">
      <c r="A1841" s="24" t="s">
        <v>1975</v>
      </c>
      <c r="B1841" s="24">
        <v>1243574</v>
      </c>
      <c r="C1841" s="28" t="s">
        <v>1979</v>
      </c>
      <c r="D1841" s="29">
        <v>1535.88</v>
      </c>
      <c r="F1841" s="20">
        <f t="shared" si="28"/>
        <v>178000</v>
      </c>
      <c r="G1841" s="21">
        <v>0</v>
      </c>
      <c r="H1841" s="22">
        <v>0</v>
      </c>
      <c r="I1841" s="23">
        <v>178000</v>
      </c>
    </row>
    <row r="1842" spans="1:9" x14ac:dyDescent="0.25">
      <c r="A1842" s="24" t="s">
        <v>1975</v>
      </c>
      <c r="B1842" s="24">
        <v>1228030</v>
      </c>
      <c r="C1842" s="254" t="s">
        <v>1980</v>
      </c>
      <c r="D1842" s="29">
        <v>5647.18</v>
      </c>
      <c r="F1842" s="20">
        <f t="shared" si="28"/>
        <v>124000</v>
      </c>
      <c r="G1842" s="21">
        <v>0</v>
      </c>
      <c r="H1842" s="22">
        <v>124000</v>
      </c>
      <c r="I1842" s="23">
        <v>0</v>
      </c>
    </row>
    <row r="1843" spans="1:9" x14ac:dyDescent="0.25">
      <c r="A1843" s="24" t="s">
        <v>1975</v>
      </c>
      <c r="B1843" s="25">
        <v>1243519</v>
      </c>
      <c r="C1843" s="26" t="s">
        <v>1981</v>
      </c>
      <c r="D1843" s="27">
        <v>478.2</v>
      </c>
      <c r="F1843" s="20">
        <f t="shared" si="28"/>
        <v>178300</v>
      </c>
      <c r="G1843" s="21">
        <v>0</v>
      </c>
      <c r="H1843" s="22">
        <v>178300</v>
      </c>
      <c r="I1843" s="23">
        <v>0</v>
      </c>
    </row>
    <row r="1844" spans="1:9" x14ac:dyDescent="0.25">
      <c r="F1844" s="20"/>
      <c r="G1844" s="21"/>
      <c r="H1844" s="22"/>
      <c r="I1844" s="23"/>
    </row>
    <row r="1845" spans="1:9" ht="24" x14ac:dyDescent="0.25">
      <c r="A1845" s="24" t="s">
        <v>1982</v>
      </c>
      <c r="B1845" s="34">
        <v>1251453</v>
      </c>
      <c r="C1845" s="255" t="s">
        <v>1983</v>
      </c>
      <c r="D1845" s="29">
        <v>37533.86</v>
      </c>
      <c r="F1845" s="20">
        <f t="shared" ref="F1845:F1879" si="29">G1845+H1845+I1845</f>
        <v>314352.59999999998</v>
      </c>
      <c r="G1845" s="21">
        <v>12663.6</v>
      </c>
      <c r="H1845" s="22">
        <v>301689</v>
      </c>
      <c r="I1845" s="23">
        <v>0</v>
      </c>
    </row>
    <row r="1846" spans="1:9" ht="24" x14ac:dyDescent="0.25">
      <c r="A1846" s="24" t="s">
        <v>1982</v>
      </c>
      <c r="B1846" s="34">
        <v>1229968</v>
      </c>
      <c r="C1846" s="255" t="s">
        <v>1984</v>
      </c>
      <c r="D1846" s="29">
        <v>34254.6</v>
      </c>
      <c r="F1846" s="20">
        <f t="shared" si="29"/>
        <v>172515.44</v>
      </c>
      <c r="G1846" s="21">
        <v>4172.3999999999996</v>
      </c>
      <c r="H1846" s="22">
        <v>168343.04000000001</v>
      </c>
      <c r="I1846" s="23">
        <v>0</v>
      </c>
    </row>
    <row r="1847" spans="1:9" ht="36" x14ac:dyDescent="0.25">
      <c r="A1847" s="24" t="s">
        <v>1982</v>
      </c>
      <c r="B1847" s="34">
        <v>1251185</v>
      </c>
      <c r="C1847" s="255" t="s">
        <v>1985</v>
      </c>
      <c r="D1847" s="29">
        <v>37533.86</v>
      </c>
      <c r="F1847" s="20">
        <f t="shared" si="29"/>
        <v>132177.60000000001</v>
      </c>
      <c r="G1847" s="21">
        <v>14005.6</v>
      </c>
      <c r="H1847" s="22">
        <v>118172</v>
      </c>
      <c r="I1847" s="23">
        <v>0</v>
      </c>
    </row>
    <row r="1848" spans="1:9" ht="24" x14ac:dyDescent="0.25">
      <c r="A1848" s="24" t="s">
        <v>1982</v>
      </c>
      <c r="B1848" s="34">
        <v>1251096</v>
      </c>
      <c r="C1848" s="255" t="s">
        <v>1986</v>
      </c>
      <c r="D1848" s="29">
        <v>7451.21</v>
      </c>
      <c r="F1848" s="20">
        <f t="shared" si="29"/>
        <v>95075.48</v>
      </c>
      <c r="G1848" s="21">
        <v>11797</v>
      </c>
      <c r="H1848" s="22">
        <v>83278.48</v>
      </c>
      <c r="I1848" s="23">
        <v>0</v>
      </c>
    </row>
    <row r="1849" spans="1:9" ht="24" x14ac:dyDescent="0.25">
      <c r="A1849" s="24" t="s">
        <v>1982</v>
      </c>
      <c r="B1849" s="34">
        <v>1230043</v>
      </c>
      <c r="C1849" s="255" t="s">
        <v>1987</v>
      </c>
      <c r="D1849" s="29">
        <v>54635.53</v>
      </c>
      <c r="F1849" s="20">
        <f t="shared" si="29"/>
        <v>200000</v>
      </c>
      <c r="G1849" s="21">
        <v>0</v>
      </c>
      <c r="H1849" s="22">
        <v>0</v>
      </c>
      <c r="I1849" s="23">
        <v>200000</v>
      </c>
    </row>
    <row r="1850" spans="1:9" ht="24" x14ac:dyDescent="0.25">
      <c r="A1850" s="24" t="s">
        <v>1982</v>
      </c>
      <c r="B1850" s="34">
        <v>1229082</v>
      </c>
      <c r="C1850" s="255" t="s">
        <v>1988</v>
      </c>
      <c r="D1850" s="29">
        <v>212612.7</v>
      </c>
      <c r="F1850" s="20">
        <f t="shared" si="29"/>
        <v>948178</v>
      </c>
      <c r="G1850" s="21">
        <v>18178</v>
      </c>
      <c r="H1850" s="22">
        <v>0</v>
      </c>
      <c r="I1850" s="23">
        <v>930000</v>
      </c>
    </row>
    <row r="1851" spans="1:9" ht="24" x14ac:dyDescent="0.25">
      <c r="A1851" s="24" t="s">
        <v>1982</v>
      </c>
      <c r="B1851" s="34">
        <v>1230700</v>
      </c>
      <c r="C1851" s="255" t="s">
        <v>1989</v>
      </c>
      <c r="D1851" s="29">
        <v>27535</v>
      </c>
      <c r="F1851" s="20">
        <f t="shared" si="29"/>
        <v>322167.5</v>
      </c>
      <c r="G1851" s="21">
        <v>7167.5</v>
      </c>
      <c r="H1851" s="22">
        <v>315000</v>
      </c>
      <c r="I1851" s="23">
        <v>0</v>
      </c>
    </row>
    <row r="1852" spans="1:9" ht="24" x14ac:dyDescent="0.25">
      <c r="A1852" s="24" t="s">
        <v>1982</v>
      </c>
      <c r="B1852" s="34">
        <v>1229896</v>
      </c>
      <c r="C1852" s="255" t="s">
        <v>1990</v>
      </c>
      <c r="D1852" s="29">
        <v>4855.05</v>
      </c>
      <c r="F1852" s="20">
        <f t="shared" si="29"/>
        <v>67189</v>
      </c>
      <c r="G1852" s="21">
        <v>0</v>
      </c>
      <c r="H1852" s="22">
        <v>67189</v>
      </c>
      <c r="I1852" s="23">
        <v>0</v>
      </c>
    </row>
    <row r="1853" spans="1:9" x14ac:dyDescent="0.25">
      <c r="A1853" s="24" t="s">
        <v>1982</v>
      </c>
      <c r="B1853" s="34">
        <v>1351772</v>
      </c>
      <c r="C1853" s="255" t="s">
        <v>1991</v>
      </c>
      <c r="D1853" s="29">
        <v>7576.29</v>
      </c>
      <c r="F1853" s="20">
        <f t="shared" si="29"/>
        <v>49698.6</v>
      </c>
      <c r="G1853" s="21">
        <v>8698.6</v>
      </c>
      <c r="H1853" s="22">
        <v>41000</v>
      </c>
      <c r="I1853" s="23">
        <v>0</v>
      </c>
    </row>
    <row r="1854" spans="1:9" ht="24" x14ac:dyDescent="0.25">
      <c r="A1854" s="24" t="s">
        <v>1982</v>
      </c>
      <c r="B1854" s="34">
        <v>1290171</v>
      </c>
      <c r="C1854" s="255" t="s">
        <v>1992</v>
      </c>
      <c r="D1854" s="29">
        <v>11344.1</v>
      </c>
      <c r="F1854" s="20">
        <f t="shared" si="29"/>
        <v>32464</v>
      </c>
      <c r="G1854" s="21">
        <v>1464</v>
      </c>
      <c r="H1854" s="22">
        <v>31000</v>
      </c>
      <c r="I1854" s="23">
        <v>0</v>
      </c>
    </row>
    <row r="1855" spans="1:9" x14ac:dyDescent="0.25">
      <c r="F1855" s="20"/>
      <c r="G1855" s="21"/>
      <c r="H1855" s="22"/>
      <c r="I1855" s="23"/>
    </row>
    <row r="1856" spans="1:9" x14ac:dyDescent="0.25">
      <c r="A1856" s="24" t="s">
        <v>1993</v>
      </c>
      <c r="B1856" s="24">
        <v>1237688</v>
      </c>
      <c r="C1856" s="28" t="s">
        <v>1994</v>
      </c>
      <c r="D1856" s="24">
        <v>1090.6600000000001</v>
      </c>
      <c r="F1856" s="20">
        <f t="shared" si="29"/>
        <v>89390.12</v>
      </c>
      <c r="G1856" s="21">
        <v>0</v>
      </c>
      <c r="H1856" s="22">
        <v>89390.12</v>
      </c>
      <c r="I1856" s="23">
        <v>0</v>
      </c>
    </row>
    <row r="1857" spans="1:61" x14ac:dyDescent="0.25">
      <c r="A1857" s="24" t="s">
        <v>1993</v>
      </c>
      <c r="B1857" s="24">
        <v>1284794</v>
      </c>
      <c r="C1857" s="28" t="s">
        <v>1995</v>
      </c>
      <c r="D1857" s="24">
        <v>634.13</v>
      </c>
      <c r="F1857" s="20">
        <f t="shared" si="29"/>
        <v>197582.44</v>
      </c>
      <c r="G1857" s="21">
        <v>0</v>
      </c>
      <c r="H1857" s="22">
        <v>115000</v>
      </c>
      <c r="I1857" s="23">
        <v>82582.44</v>
      </c>
    </row>
    <row r="1858" spans="1:61" x14ac:dyDescent="0.25">
      <c r="A1858" s="24" t="s">
        <v>1993</v>
      </c>
      <c r="B1858" s="24">
        <v>1233396</v>
      </c>
      <c r="C1858" s="28" t="s">
        <v>1996</v>
      </c>
      <c r="D1858" s="24">
        <v>1065.0899999999999</v>
      </c>
      <c r="F1858" s="20">
        <f t="shared" si="29"/>
        <v>190308.6</v>
      </c>
      <c r="G1858" s="21">
        <v>4000</v>
      </c>
      <c r="H1858" s="22">
        <v>25000</v>
      </c>
      <c r="I1858" s="23">
        <v>161308.6</v>
      </c>
    </row>
    <row r="1859" spans="1:61" x14ac:dyDescent="0.25">
      <c r="A1859" s="24" t="s">
        <v>1993</v>
      </c>
      <c r="B1859" s="24">
        <v>1233522</v>
      </c>
      <c r="C1859" s="28" t="s">
        <v>1997</v>
      </c>
      <c r="D1859" s="29">
        <v>4303.8</v>
      </c>
      <c r="F1859" s="20">
        <f t="shared" si="29"/>
        <v>110212.6</v>
      </c>
      <c r="G1859" s="21">
        <v>0</v>
      </c>
      <c r="H1859" s="22">
        <v>15000</v>
      </c>
      <c r="I1859" s="23">
        <v>95212.6</v>
      </c>
    </row>
    <row r="1860" spans="1:61" s="256" customFormat="1" x14ac:dyDescent="0.25">
      <c r="A1860" s="24" t="s">
        <v>1993</v>
      </c>
      <c r="B1860" s="24">
        <v>1284828</v>
      </c>
      <c r="C1860" s="28" t="s">
        <v>1998</v>
      </c>
      <c r="D1860" s="29">
        <v>1174.76</v>
      </c>
      <c r="E1860"/>
      <c r="F1860" s="20">
        <f t="shared" si="29"/>
        <v>894465.4</v>
      </c>
      <c r="G1860" s="21">
        <v>0</v>
      </c>
      <c r="H1860" s="22">
        <v>200000</v>
      </c>
      <c r="I1860" s="23">
        <v>694465.4</v>
      </c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  <c r="AJ1860"/>
      <c r="AK1860"/>
      <c r="AL1860"/>
      <c r="AM1860"/>
      <c r="AN1860"/>
      <c r="AO1860"/>
      <c r="AP1860"/>
      <c r="AQ1860"/>
      <c r="AR1860"/>
      <c r="AS1860"/>
      <c r="AT1860"/>
      <c r="AU1860"/>
      <c r="AV1860"/>
      <c r="AW1860"/>
      <c r="AX1860"/>
      <c r="AY1860"/>
      <c r="AZ1860"/>
      <c r="BA1860"/>
      <c r="BB1860"/>
      <c r="BC1860"/>
      <c r="BD1860"/>
      <c r="BE1860"/>
      <c r="BF1860"/>
      <c r="BG1860"/>
      <c r="BH1860"/>
      <c r="BI1860"/>
    </row>
    <row r="1861" spans="1:61" x14ac:dyDescent="0.25">
      <c r="A1861" s="24" t="s">
        <v>1993</v>
      </c>
      <c r="B1861" s="25">
        <v>1231004</v>
      </c>
      <c r="C1861" s="26" t="s">
        <v>1999</v>
      </c>
      <c r="D1861" s="27">
        <v>7305.14</v>
      </c>
      <c r="F1861" s="20">
        <f t="shared" si="29"/>
        <v>105197.85</v>
      </c>
      <c r="G1861" s="21">
        <v>0</v>
      </c>
      <c r="H1861" s="22">
        <v>105197.85</v>
      </c>
      <c r="I1861" s="23">
        <v>0</v>
      </c>
    </row>
    <row r="1862" spans="1:61" x14ac:dyDescent="0.25">
      <c r="F1862" s="20"/>
      <c r="G1862" s="21"/>
      <c r="H1862" s="22"/>
      <c r="I1862" s="23"/>
    </row>
    <row r="1863" spans="1:61" x14ac:dyDescent="0.25">
      <c r="A1863" s="24" t="s">
        <v>2000</v>
      </c>
      <c r="B1863" s="170">
        <v>1246273</v>
      </c>
      <c r="C1863" s="173" t="s">
        <v>2001</v>
      </c>
      <c r="D1863" s="172">
        <v>1126.96</v>
      </c>
      <c r="F1863" s="20">
        <f t="shared" si="29"/>
        <v>161685.641</v>
      </c>
      <c r="G1863" s="21">
        <v>0</v>
      </c>
      <c r="H1863" s="22">
        <v>80000</v>
      </c>
      <c r="I1863" s="23">
        <v>81685.641000000003</v>
      </c>
    </row>
    <row r="1864" spans="1:61" x14ac:dyDescent="0.25">
      <c r="A1864" s="24" t="s">
        <v>2000</v>
      </c>
      <c r="B1864" s="170">
        <v>1246361</v>
      </c>
      <c r="C1864" s="173" t="s">
        <v>2002</v>
      </c>
      <c r="D1864" s="172">
        <v>3917.25</v>
      </c>
      <c r="F1864" s="20">
        <f t="shared" si="29"/>
        <v>516922.44500000007</v>
      </c>
      <c r="G1864" s="21">
        <v>0</v>
      </c>
      <c r="H1864" s="22">
        <v>50000</v>
      </c>
      <c r="I1864" s="23">
        <v>466922.44500000007</v>
      </c>
    </row>
    <row r="1865" spans="1:61" x14ac:dyDescent="0.25">
      <c r="A1865" s="24" t="s">
        <v>2000</v>
      </c>
      <c r="B1865" s="170">
        <v>1246497</v>
      </c>
      <c r="C1865" s="173" t="s">
        <v>2003</v>
      </c>
      <c r="D1865" s="172">
        <v>1912.9</v>
      </c>
      <c r="F1865" s="20">
        <f t="shared" si="29"/>
        <v>359794.72100000002</v>
      </c>
      <c r="G1865" s="21">
        <v>0</v>
      </c>
      <c r="H1865" s="22">
        <v>30000</v>
      </c>
      <c r="I1865" s="23">
        <v>329794.72100000002</v>
      </c>
    </row>
    <row r="1866" spans="1:61" x14ac:dyDescent="0.25">
      <c r="A1866" s="24" t="s">
        <v>2000</v>
      </c>
      <c r="B1866" s="170">
        <v>1246631</v>
      </c>
      <c r="C1866" s="173" t="s">
        <v>2004</v>
      </c>
      <c r="D1866" s="172">
        <v>2637.57</v>
      </c>
      <c r="F1866" s="20">
        <f t="shared" si="29"/>
        <v>187850.83000000002</v>
      </c>
      <c r="G1866" s="21">
        <v>0</v>
      </c>
      <c r="H1866" s="22">
        <v>60000</v>
      </c>
      <c r="I1866" s="23">
        <v>127850.83</v>
      </c>
    </row>
    <row r="1867" spans="1:61" x14ac:dyDescent="0.25">
      <c r="A1867" s="24" t="s">
        <v>2000</v>
      </c>
      <c r="B1867" s="170">
        <v>1246324</v>
      </c>
      <c r="C1867" s="173" t="s">
        <v>2005</v>
      </c>
      <c r="D1867" s="172">
        <v>1241.53</v>
      </c>
      <c r="F1867" s="20">
        <f t="shared" si="29"/>
        <v>120000</v>
      </c>
      <c r="G1867" s="21">
        <v>0</v>
      </c>
      <c r="H1867" s="22">
        <v>0</v>
      </c>
      <c r="I1867" s="23">
        <v>120000</v>
      </c>
    </row>
    <row r="1868" spans="1:61" x14ac:dyDescent="0.25">
      <c r="A1868" s="24" t="s">
        <v>2000</v>
      </c>
      <c r="B1868" s="170">
        <v>1246386</v>
      </c>
      <c r="C1868" s="173" t="s">
        <v>2006</v>
      </c>
      <c r="D1868" s="172">
        <v>816.13</v>
      </c>
      <c r="F1868" s="20">
        <f t="shared" si="29"/>
        <v>91000</v>
      </c>
      <c r="G1868" s="21">
        <v>0</v>
      </c>
      <c r="H1868" s="22">
        <v>0</v>
      </c>
      <c r="I1868" s="23">
        <v>91000</v>
      </c>
    </row>
    <row r="1869" spans="1:61" x14ac:dyDescent="0.25">
      <c r="A1869" s="24" t="s">
        <v>2000</v>
      </c>
      <c r="B1869" s="170">
        <v>1244622</v>
      </c>
      <c r="C1869" s="257" t="s">
        <v>2007</v>
      </c>
      <c r="D1869" s="78">
        <v>394.76</v>
      </c>
      <c r="F1869" s="20">
        <f t="shared" si="29"/>
        <v>125209.77</v>
      </c>
      <c r="G1869" s="21">
        <v>5209.7700000000004</v>
      </c>
      <c r="H1869" s="22">
        <v>0</v>
      </c>
      <c r="I1869" s="23">
        <v>120000</v>
      </c>
    </row>
    <row r="1870" spans="1:61" x14ac:dyDescent="0.25">
      <c r="A1870" s="24" t="s">
        <v>2000</v>
      </c>
      <c r="B1870" s="170">
        <v>1242994</v>
      </c>
      <c r="C1870" s="173" t="s">
        <v>2008</v>
      </c>
      <c r="D1870" s="172">
        <v>1634.31</v>
      </c>
      <c r="F1870" s="20">
        <f t="shared" si="29"/>
        <v>19713.16</v>
      </c>
      <c r="G1870" s="21">
        <v>4713.16</v>
      </c>
      <c r="H1870" s="22">
        <v>15000</v>
      </c>
      <c r="I1870" s="23">
        <v>0</v>
      </c>
    </row>
    <row r="1871" spans="1:61" x14ac:dyDescent="0.25">
      <c r="A1871" s="24" t="s">
        <v>2000</v>
      </c>
      <c r="B1871" s="170">
        <v>1446664</v>
      </c>
      <c r="C1871" s="173" t="s">
        <v>2009</v>
      </c>
      <c r="D1871" s="172">
        <v>1634.31</v>
      </c>
      <c r="F1871" s="20">
        <f t="shared" si="29"/>
        <v>15000</v>
      </c>
      <c r="G1871" s="21">
        <v>0</v>
      </c>
      <c r="H1871" s="22">
        <v>15000</v>
      </c>
      <c r="I1871" s="23">
        <v>0</v>
      </c>
    </row>
    <row r="1872" spans="1:61" x14ac:dyDescent="0.25">
      <c r="F1872" s="20"/>
      <c r="G1872" s="21"/>
      <c r="H1872" s="22"/>
      <c r="I1872" s="23"/>
    </row>
    <row r="1873" spans="1:9" x14ac:dyDescent="0.25">
      <c r="A1873" s="24" t="s">
        <v>2010</v>
      </c>
      <c r="B1873" s="34">
        <v>1235925</v>
      </c>
      <c r="C1873" s="44" t="s">
        <v>2011</v>
      </c>
      <c r="D1873" s="29">
        <v>26578</v>
      </c>
      <c r="F1873" s="20">
        <f t="shared" si="29"/>
        <v>234000</v>
      </c>
      <c r="G1873" s="21">
        <v>0</v>
      </c>
      <c r="H1873" s="22">
        <v>234000</v>
      </c>
      <c r="I1873" s="23">
        <v>0</v>
      </c>
    </row>
    <row r="1874" spans="1:9" x14ac:dyDescent="0.25">
      <c r="A1874" s="24" t="s">
        <v>2010</v>
      </c>
      <c r="B1874" s="34">
        <v>1243559</v>
      </c>
      <c r="C1874" s="44" t="s">
        <v>2012</v>
      </c>
      <c r="D1874" s="29">
        <v>11100.63</v>
      </c>
      <c r="F1874" s="20">
        <f t="shared" si="29"/>
        <v>165000</v>
      </c>
      <c r="G1874" s="21">
        <v>0</v>
      </c>
      <c r="H1874" s="22">
        <v>165000</v>
      </c>
      <c r="I1874" s="23">
        <v>0</v>
      </c>
    </row>
    <row r="1875" spans="1:9" ht="24" x14ac:dyDescent="0.25">
      <c r="A1875" s="24" t="s">
        <v>2010</v>
      </c>
      <c r="B1875" s="102" t="s">
        <v>2013</v>
      </c>
      <c r="C1875" s="26" t="s">
        <v>2014</v>
      </c>
      <c r="D1875" s="122" t="s">
        <v>2015</v>
      </c>
      <c r="F1875" s="20">
        <f t="shared" si="29"/>
        <v>350000</v>
      </c>
      <c r="G1875" s="21">
        <v>0</v>
      </c>
      <c r="H1875" s="22">
        <v>0</v>
      </c>
      <c r="I1875" s="23">
        <v>350000</v>
      </c>
    </row>
    <row r="1876" spans="1:9" x14ac:dyDescent="0.25">
      <c r="A1876" s="24" t="s">
        <v>2010</v>
      </c>
      <c r="B1876" s="102">
        <v>1244666</v>
      </c>
      <c r="C1876" s="26" t="s">
        <v>2016</v>
      </c>
      <c r="D1876" s="27">
        <v>3485.7</v>
      </c>
      <c r="F1876" s="20">
        <f t="shared" si="29"/>
        <v>130000</v>
      </c>
      <c r="G1876" s="21">
        <v>0</v>
      </c>
      <c r="H1876" s="22">
        <v>0</v>
      </c>
      <c r="I1876" s="23">
        <v>130000</v>
      </c>
    </row>
    <row r="1877" spans="1:9" x14ac:dyDescent="0.25">
      <c r="F1877" s="20"/>
      <c r="G1877" s="21"/>
      <c r="H1877" s="22"/>
      <c r="I1877" s="23"/>
    </row>
    <row r="1878" spans="1:9" ht="24.75" x14ac:dyDescent="0.25">
      <c r="A1878" s="24" t="s">
        <v>2017</v>
      </c>
      <c r="B1878" s="36" t="s">
        <v>2018</v>
      </c>
      <c r="C1878" s="28" t="s">
        <v>2019</v>
      </c>
      <c r="D1878" s="29">
        <f>853346.53+302711.81</f>
        <v>1156058.3400000001</v>
      </c>
      <c r="F1878" s="20">
        <f t="shared" si="29"/>
        <v>1561797.87</v>
      </c>
      <c r="G1878" s="21">
        <v>61009.760000000002</v>
      </c>
      <c r="H1878" s="22">
        <v>738213.53</v>
      </c>
      <c r="I1878" s="23">
        <v>762574.58</v>
      </c>
    </row>
    <row r="1879" spans="1:9" x14ac:dyDescent="0.25">
      <c r="A1879" s="24" t="s">
        <v>2017</v>
      </c>
      <c r="B1879" s="24">
        <v>1243593</v>
      </c>
      <c r="C1879" s="28" t="s">
        <v>2020</v>
      </c>
      <c r="D1879" s="29">
        <v>57913.26</v>
      </c>
      <c r="F1879" s="20">
        <f t="shared" si="29"/>
        <v>113509.83</v>
      </c>
      <c r="G1879" s="21">
        <v>0</v>
      </c>
      <c r="H1879" s="22">
        <v>113509.83</v>
      </c>
      <c r="I1879" s="23">
        <v>0</v>
      </c>
    </row>
    <row r="1881" spans="1:9" x14ac:dyDescent="0.25">
      <c r="D1881" s="49"/>
      <c r="F1881" s="146">
        <f>SUM(F4:F1880)</f>
        <v>854759473.57703054</v>
      </c>
      <c r="G1881" s="21">
        <f>SUM(G7:G1880)</f>
        <v>93161409.564939126</v>
      </c>
      <c r="H1881" s="22">
        <f>SUM(H7:H1880)</f>
        <v>375796573.54171026</v>
      </c>
      <c r="I1881" s="23">
        <f>SUM(I7:I1880)</f>
        <v>385801490.47038031</v>
      </c>
    </row>
    <row r="1883" spans="1:9" x14ac:dyDescent="0.25">
      <c r="F1883" s="258"/>
      <c r="G1883" s="258"/>
      <c r="H1883" s="258"/>
      <c r="I1883" s="258"/>
    </row>
    <row r="1887" spans="1:9" hidden="1" x14ac:dyDescent="0.25"/>
    <row r="1888" spans="1:9" hidden="1" x14ac:dyDescent="0.25"/>
    <row r="1889" spans="1:9" hidden="1" x14ac:dyDescent="0.25"/>
    <row r="1890" spans="1:9" hidden="1" x14ac:dyDescent="0.25"/>
    <row r="1891" spans="1:9" hidden="1" x14ac:dyDescent="0.25">
      <c r="A1891" s="259" t="s">
        <v>2021</v>
      </c>
      <c r="B1891" s="259"/>
    </row>
    <row r="1892" spans="1:9" hidden="1" x14ac:dyDescent="0.25"/>
    <row r="1893" spans="1:9" s="121" customFormat="1" hidden="1" x14ac:dyDescent="0.25">
      <c r="A1893" s="260" t="s">
        <v>33</v>
      </c>
      <c r="B1893" s="261" t="s">
        <v>52</v>
      </c>
      <c r="C1893" s="262" t="s">
        <v>2022</v>
      </c>
      <c r="D1893" s="263"/>
      <c r="E1893" s="264"/>
      <c r="F1893" s="265"/>
      <c r="G1893" s="265"/>
      <c r="H1893" s="265"/>
      <c r="I1893" s="265"/>
    </row>
    <row r="1894" spans="1:9" hidden="1" x14ac:dyDescent="0.25"/>
    <row r="1895" spans="1:9" s="42" customFormat="1" hidden="1" x14ac:dyDescent="0.25">
      <c r="A1895" s="73" t="s">
        <v>222</v>
      </c>
      <c r="B1895" s="74">
        <v>1245337</v>
      </c>
      <c r="C1895" s="266" t="s">
        <v>2023</v>
      </c>
      <c r="D1895" s="75">
        <v>19469.88</v>
      </c>
      <c r="E1895" s="76"/>
      <c r="F1895" s="267"/>
      <c r="G1895" s="267"/>
      <c r="H1895" s="267"/>
      <c r="I1895" s="267"/>
    </row>
    <row r="1896" spans="1:9" hidden="1" x14ac:dyDescent="0.25">
      <c r="A1896" s="69"/>
      <c r="B1896" s="44"/>
      <c r="C1896" s="77"/>
      <c r="D1896" s="78"/>
      <c r="F1896" s="230"/>
      <c r="G1896" s="230"/>
      <c r="H1896" s="230"/>
      <c r="I1896" s="230"/>
    </row>
    <row r="1897" spans="1:9" s="42" customFormat="1" hidden="1" x14ac:dyDescent="0.25">
      <c r="A1897" s="38" t="s">
        <v>378</v>
      </c>
      <c r="B1897" s="86">
        <v>1232490</v>
      </c>
      <c r="C1897" s="86" t="s">
        <v>2024</v>
      </c>
      <c r="D1897" s="41">
        <v>245137.83</v>
      </c>
      <c r="F1897" s="43"/>
      <c r="G1897" s="43"/>
      <c r="H1897" s="43"/>
      <c r="I1897" s="43"/>
    </row>
    <row r="1898" spans="1:9" hidden="1" x14ac:dyDescent="0.25"/>
    <row r="1899" spans="1:9" s="121" customFormat="1" hidden="1" x14ac:dyDescent="0.25">
      <c r="A1899" s="119" t="s">
        <v>994</v>
      </c>
      <c r="B1899" s="119">
        <v>1243699</v>
      </c>
      <c r="C1899" s="142" t="s">
        <v>984</v>
      </c>
      <c r="D1899" s="120">
        <v>5374313.25</v>
      </c>
      <c r="E1899" s="143"/>
      <c r="F1899" s="268"/>
      <c r="G1899" s="268"/>
      <c r="H1899" s="268"/>
      <c r="I1899" s="268"/>
    </row>
    <row r="1900" spans="1:9" s="121" customFormat="1" ht="15.75" hidden="1" customHeight="1" x14ac:dyDescent="0.25">
      <c r="A1900" s="119" t="s">
        <v>994</v>
      </c>
      <c r="B1900" s="129">
        <v>1450592</v>
      </c>
      <c r="C1900" s="130" t="s">
        <v>2025</v>
      </c>
      <c r="D1900" s="131">
        <v>88546.37</v>
      </c>
      <c r="E1900" s="269"/>
      <c r="F1900" s="270"/>
      <c r="G1900" s="270"/>
      <c r="H1900" s="270"/>
      <c r="I1900" s="270"/>
    </row>
    <row r="1901" spans="1:9" s="274" customFormat="1" ht="15.75" hidden="1" customHeight="1" x14ac:dyDescent="0.25">
      <c r="A1901" s="271" t="s">
        <v>994</v>
      </c>
      <c r="B1901" s="272">
        <v>1243594</v>
      </c>
      <c r="C1901" s="271" t="s">
        <v>2026</v>
      </c>
      <c r="D1901" s="273">
        <v>81037.649999999994</v>
      </c>
      <c r="F1901" s="275"/>
      <c r="G1901" s="275"/>
      <c r="H1901" s="275"/>
      <c r="I1901" s="275"/>
    </row>
    <row r="1902" spans="1:9" s="274" customFormat="1" ht="15.75" hidden="1" customHeight="1" x14ac:dyDescent="0.25">
      <c r="A1902" s="271" t="s">
        <v>994</v>
      </c>
      <c r="B1902" s="272">
        <v>1242626</v>
      </c>
      <c r="C1902" s="271" t="s">
        <v>2027</v>
      </c>
      <c r="D1902" s="273">
        <v>7971.43</v>
      </c>
      <c r="F1902" s="275"/>
      <c r="G1902" s="275"/>
      <c r="H1902" s="275"/>
      <c r="I1902" s="275"/>
    </row>
    <row r="1903" spans="1:9" s="274" customFormat="1" ht="15.75" hidden="1" customHeight="1" x14ac:dyDescent="0.25">
      <c r="A1903" s="271" t="s">
        <v>994</v>
      </c>
      <c r="B1903" s="272">
        <v>1242728</v>
      </c>
      <c r="C1903" s="271" t="s">
        <v>2028</v>
      </c>
      <c r="D1903" s="273">
        <v>4637.97</v>
      </c>
      <c r="F1903" s="275"/>
      <c r="G1903" s="275"/>
      <c r="H1903" s="275"/>
      <c r="I1903" s="275"/>
    </row>
    <row r="1904" spans="1:9" s="274" customFormat="1" ht="15.75" hidden="1" customHeight="1" x14ac:dyDescent="0.25">
      <c r="A1904" s="271" t="s">
        <v>994</v>
      </c>
      <c r="B1904" s="272">
        <v>1244011</v>
      </c>
      <c r="C1904" s="271" t="s">
        <v>2029</v>
      </c>
      <c r="D1904" s="273">
        <v>206003.15</v>
      </c>
      <c r="F1904" s="275"/>
      <c r="G1904" s="275"/>
      <c r="H1904" s="275"/>
      <c r="I1904" s="275"/>
    </row>
    <row r="1905" spans="1:9" s="274" customFormat="1" ht="15.75" hidden="1" customHeight="1" x14ac:dyDescent="0.25">
      <c r="A1905" s="271" t="s">
        <v>994</v>
      </c>
      <c r="B1905" s="272">
        <v>1240859</v>
      </c>
      <c r="C1905" s="271" t="s">
        <v>2030</v>
      </c>
      <c r="D1905" s="273">
        <v>186824.32000000001</v>
      </c>
      <c r="F1905" s="275"/>
      <c r="G1905" s="275"/>
      <c r="H1905" s="275"/>
      <c r="I1905" s="275"/>
    </row>
    <row r="1906" spans="1:9" s="274" customFormat="1" ht="15.75" hidden="1" customHeight="1" x14ac:dyDescent="0.25">
      <c r="A1906" s="271" t="s">
        <v>994</v>
      </c>
      <c r="B1906" s="272">
        <v>1444355</v>
      </c>
      <c r="C1906" s="271" t="s">
        <v>2031</v>
      </c>
      <c r="D1906" s="273">
        <v>170853.26</v>
      </c>
      <c r="F1906" s="275"/>
      <c r="G1906" s="275"/>
      <c r="H1906" s="275"/>
      <c r="I1906" s="275"/>
    </row>
    <row r="1907" spans="1:9" s="274" customFormat="1" ht="15.75" hidden="1" customHeight="1" x14ac:dyDescent="0.25">
      <c r="A1907" s="271" t="s">
        <v>994</v>
      </c>
      <c r="B1907" s="272">
        <v>1231035</v>
      </c>
      <c r="C1907" s="271" t="s">
        <v>2032</v>
      </c>
      <c r="D1907" s="273">
        <v>56026.879999999997</v>
      </c>
      <c r="F1907" s="275"/>
      <c r="G1907" s="275"/>
      <c r="H1907" s="275"/>
      <c r="I1907" s="275"/>
    </row>
    <row r="1908" spans="1:9" s="274" customFormat="1" ht="15.75" hidden="1" customHeight="1" x14ac:dyDescent="0.25">
      <c r="A1908" s="271" t="s">
        <v>994</v>
      </c>
      <c r="B1908" s="272">
        <v>1231091</v>
      </c>
      <c r="C1908" s="271" t="s">
        <v>2033</v>
      </c>
      <c r="D1908" s="273">
        <v>29890.32</v>
      </c>
      <c r="F1908" s="275"/>
      <c r="G1908" s="275"/>
      <c r="H1908" s="275"/>
      <c r="I1908" s="275"/>
    </row>
    <row r="1909" spans="1:9" s="274" customFormat="1" ht="15.75" hidden="1" customHeight="1" x14ac:dyDescent="0.25">
      <c r="A1909" s="271" t="s">
        <v>994</v>
      </c>
      <c r="B1909" s="272">
        <v>1242668</v>
      </c>
      <c r="C1909" s="271" t="s">
        <v>2034</v>
      </c>
      <c r="D1909" s="273">
        <v>4608.58</v>
      </c>
      <c r="F1909" s="275"/>
      <c r="G1909" s="275"/>
      <c r="H1909" s="275"/>
      <c r="I1909" s="275"/>
    </row>
    <row r="1910" spans="1:9" hidden="1" x14ac:dyDescent="0.25"/>
    <row r="1911" spans="1:9" s="31" customFormat="1" ht="12" hidden="1" x14ac:dyDescent="0.2">
      <c r="A1911" s="24" t="s">
        <v>625</v>
      </c>
      <c r="B1911" s="24">
        <v>1446222</v>
      </c>
      <c r="C1911" s="38" t="s">
        <v>681</v>
      </c>
      <c r="D1911" s="29">
        <v>93016.55</v>
      </c>
      <c r="F1911" s="276"/>
      <c r="G1911" s="276"/>
      <c r="H1911" s="276"/>
      <c r="I1911" s="276"/>
    </row>
    <row r="1912" spans="1:9" s="31" customFormat="1" ht="12" hidden="1" x14ac:dyDescent="0.2">
      <c r="A1912" s="24" t="s">
        <v>625</v>
      </c>
      <c r="B1912" s="24">
        <v>1446170</v>
      </c>
      <c r="C1912" s="38" t="s">
        <v>682</v>
      </c>
      <c r="D1912" s="29">
        <v>64494.53</v>
      </c>
      <c r="F1912" s="276"/>
      <c r="G1912" s="276"/>
      <c r="H1912" s="276"/>
      <c r="I1912" s="276"/>
    </row>
    <row r="1913" spans="1:9" s="31" customFormat="1" ht="12" hidden="1" x14ac:dyDescent="0.2">
      <c r="A1913" s="24" t="s">
        <v>625</v>
      </c>
      <c r="B1913" s="24">
        <v>1446144</v>
      </c>
      <c r="C1913" s="38" t="s">
        <v>683</v>
      </c>
      <c r="D1913" s="29">
        <v>160130.76999999999</v>
      </c>
      <c r="F1913" s="276"/>
      <c r="G1913" s="276"/>
      <c r="H1913" s="276"/>
      <c r="I1913" s="276"/>
    </row>
    <row r="1914" spans="1:9" s="31" customFormat="1" ht="12" hidden="1" x14ac:dyDescent="0.2">
      <c r="A1914" s="24" t="s">
        <v>625</v>
      </c>
      <c r="B1914" s="24">
        <v>1446103</v>
      </c>
      <c r="C1914" s="38" t="s">
        <v>684</v>
      </c>
      <c r="D1914" s="29">
        <v>342097.98</v>
      </c>
      <c r="F1914" s="276"/>
      <c r="G1914" s="276"/>
      <c r="H1914" s="276"/>
      <c r="I1914" s="276"/>
    </row>
    <row r="1915" spans="1:9" s="31" customFormat="1" ht="12" hidden="1" x14ac:dyDescent="0.2">
      <c r="A1915" s="24" t="s">
        <v>625</v>
      </c>
      <c r="B1915" s="24">
        <v>1446136</v>
      </c>
      <c r="C1915" s="38" t="s">
        <v>685</v>
      </c>
      <c r="D1915" s="29">
        <v>116495.42</v>
      </c>
      <c r="F1915" s="276"/>
      <c r="G1915" s="276"/>
      <c r="H1915" s="276"/>
      <c r="I1915" s="276"/>
    </row>
    <row r="1916" spans="1:9" s="31" customFormat="1" ht="12" hidden="1" x14ac:dyDescent="0.2">
      <c r="A1916" s="24" t="s">
        <v>625</v>
      </c>
      <c r="B1916" s="24">
        <v>1446151</v>
      </c>
      <c r="C1916" s="38" t="s">
        <v>686</v>
      </c>
      <c r="D1916" s="29">
        <v>147144.21</v>
      </c>
      <c r="F1916" s="276"/>
      <c r="G1916" s="276"/>
      <c r="H1916" s="276"/>
      <c r="I1916" s="276"/>
    </row>
    <row r="1917" spans="1:9" s="31" customFormat="1" ht="12" hidden="1" x14ac:dyDescent="0.2">
      <c r="A1917" s="24" t="s">
        <v>625</v>
      </c>
      <c r="B1917" s="24">
        <v>1237215</v>
      </c>
      <c r="C1917" s="38" t="s">
        <v>687</v>
      </c>
      <c r="D1917" s="29">
        <v>7182.89</v>
      </c>
      <c r="F1917" s="276"/>
      <c r="G1917" s="276"/>
      <c r="H1917" s="276"/>
      <c r="I1917" s="276"/>
    </row>
    <row r="1918" spans="1:9" s="31" customFormat="1" ht="12" hidden="1" x14ac:dyDescent="0.2">
      <c r="A1918" s="24" t="s">
        <v>625</v>
      </c>
      <c r="B1918" s="24">
        <v>1445320</v>
      </c>
      <c r="C1918" s="38" t="s">
        <v>688</v>
      </c>
      <c r="D1918" s="29">
        <v>191812.16</v>
      </c>
      <c r="F1918" s="276"/>
      <c r="G1918" s="276"/>
      <c r="H1918" s="276"/>
      <c r="I1918" s="276"/>
    </row>
    <row r="1919" spans="1:9" s="31" customFormat="1" ht="12" hidden="1" x14ac:dyDescent="0.2">
      <c r="A1919" s="24" t="s">
        <v>625</v>
      </c>
      <c r="B1919" s="24">
        <v>1232817</v>
      </c>
      <c r="C1919" s="38" t="s">
        <v>689</v>
      </c>
      <c r="D1919" s="29">
        <v>141380.20000000001</v>
      </c>
      <c r="F1919" s="276"/>
      <c r="G1919" s="276"/>
      <c r="H1919" s="276"/>
      <c r="I1919" s="276"/>
    </row>
    <row r="1920" spans="1:9" s="31" customFormat="1" ht="12" hidden="1" x14ac:dyDescent="0.2">
      <c r="A1920" s="24" t="s">
        <v>625</v>
      </c>
      <c r="B1920" s="24">
        <v>1353172</v>
      </c>
      <c r="C1920" s="38" t="s">
        <v>690</v>
      </c>
      <c r="D1920" s="29">
        <v>97840.07</v>
      </c>
      <c r="F1920" s="276"/>
      <c r="G1920" s="276"/>
      <c r="H1920" s="276"/>
      <c r="I1920" s="276"/>
    </row>
    <row r="1921" spans="1:9" s="31" customFormat="1" ht="12" hidden="1" x14ac:dyDescent="0.2">
      <c r="A1921" s="24" t="s">
        <v>625</v>
      </c>
      <c r="B1921" s="24">
        <v>1446789</v>
      </c>
      <c r="C1921" s="38" t="s">
        <v>691</v>
      </c>
      <c r="D1921" s="29">
        <v>82097.05</v>
      </c>
      <c r="F1921" s="276"/>
      <c r="G1921" s="276"/>
      <c r="H1921" s="276"/>
      <c r="I1921" s="276"/>
    </row>
    <row r="1922" spans="1:9" s="31" customFormat="1" ht="12" hidden="1" x14ac:dyDescent="0.2">
      <c r="A1922" s="24" t="s">
        <v>625</v>
      </c>
      <c r="B1922" s="24">
        <v>1241254</v>
      </c>
      <c r="C1922" s="38" t="s">
        <v>692</v>
      </c>
      <c r="D1922" s="29">
        <v>12601.4</v>
      </c>
      <c r="F1922" s="276"/>
      <c r="G1922" s="276"/>
      <c r="H1922" s="276"/>
      <c r="I1922" s="276"/>
    </row>
    <row r="1923" spans="1:9" s="31" customFormat="1" ht="12" hidden="1" x14ac:dyDescent="0.2">
      <c r="A1923" s="24" t="s">
        <v>625</v>
      </c>
      <c r="B1923" s="24">
        <v>1351576</v>
      </c>
      <c r="C1923" s="38" t="s">
        <v>693</v>
      </c>
      <c r="D1923" s="29">
        <v>22970.42</v>
      </c>
      <c r="F1923" s="276"/>
      <c r="G1923" s="276"/>
      <c r="H1923" s="276"/>
      <c r="I1923" s="276"/>
    </row>
    <row r="1924" spans="1:9" s="31" customFormat="1" ht="12" hidden="1" x14ac:dyDescent="0.2">
      <c r="A1924" s="24" t="s">
        <v>625</v>
      </c>
      <c r="B1924" s="24">
        <v>1446401</v>
      </c>
      <c r="C1924" s="38" t="s">
        <v>694</v>
      </c>
      <c r="D1924" s="29">
        <v>249203.01</v>
      </c>
      <c r="F1924" s="276"/>
      <c r="G1924" s="276"/>
      <c r="H1924" s="276"/>
      <c r="I1924" s="276"/>
    </row>
    <row r="1925" spans="1:9" s="31" customFormat="1" ht="12" hidden="1" x14ac:dyDescent="0.2">
      <c r="A1925" s="24" t="s">
        <v>625</v>
      </c>
      <c r="B1925" s="24">
        <v>1445766</v>
      </c>
      <c r="C1925" s="38" t="s">
        <v>695</v>
      </c>
      <c r="D1925" s="29">
        <v>91768.88</v>
      </c>
      <c r="F1925" s="276"/>
      <c r="G1925" s="276"/>
      <c r="H1925" s="276"/>
      <c r="I1925" s="276"/>
    </row>
    <row r="1926" spans="1:9" s="31" customFormat="1" ht="12" hidden="1" x14ac:dyDescent="0.2">
      <c r="A1926" s="24" t="s">
        <v>625</v>
      </c>
      <c r="B1926" s="24">
        <v>1231091</v>
      </c>
      <c r="C1926" s="38" t="s">
        <v>696</v>
      </c>
      <c r="D1926" s="29">
        <v>29890.32</v>
      </c>
      <c r="F1926" s="276"/>
      <c r="G1926" s="276"/>
      <c r="H1926" s="276"/>
      <c r="I1926" s="276"/>
    </row>
    <row r="1927" spans="1:9" s="31" customFormat="1" ht="12" hidden="1" x14ac:dyDescent="0.2">
      <c r="A1927" s="24" t="s">
        <v>625</v>
      </c>
      <c r="B1927" s="24">
        <v>1228601</v>
      </c>
      <c r="C1927" s="38" t="s">
        <v>697</v>
      </c>
      <c r="D1927" s="29">
        <v>15589.87</v>
      </c>
      <c r="F1927" s="276"/>
      <c r="G1927" s="276"/>
      <c r="H1927" s="276"/>
      <c r="I1927" s="276"/>
    </row>
    <row r="1928" spans="1:9" s="31" customFormat="1" ht="12" hidden="1" x14ac:dyDescent="0.2">
      <c r="A1928" s="24" t="s">
        <v>625</v>
      </c>
      <c r="B1928" s="24">
        <v>1228453</v>
      </c>
      <c r="C1928" s="38" t="s">
        <v>698</v>
      </c>
      <c r="D1928" s="29">
        <v>22188.65</v>
      </c>
      <c r="F1928" s="276"/>
      <c r="G1928" s="276"/>
      <c r="H1928" s="276"/>
      <c r="I1928" s="276"/>
    </row>
    <row r="1929" spans="1:9" s="31" customFormat="1" ht="12" hidden="1" x14ac:dyDescent="0.2">
      <c r="A1929" s="24" t="s">
        <v>625</v>
      </c>
      <c r="B1929" s="24">
        <v>1244999</v>
      </c>
      <c r="C1929" s="38" t="s">
        <v>699</v>
      </c>
      <c r="D1929" s="29">
        <v>50524.92</v>
      </c>
      <c r="F1929" s="276"/>
      <c r="G1929" s="276"/>
      <c r="H1929" s="276"/>
      <c r="I1929" s="276"/>
    </row>
    <row r="1930" spans="1:9" s="31" customFormat="1" ht="12" hidden="1" x14ac:dyDescent="0.2">
      <c r="A1930" s="24" t="s">
        <v>625</v>
      </c>
      <c r="B1930" s="24">
        <v>1263827</v>
      </c>
      <c r="C1930" s="38" t="s">
        <v>700</v>
      </c>
      <c r="D1930" s="29">
        <v>51948.959999999999</v>
      </c>
      <c r="F1930" s="276"/>
      <c r="G1930" s="276"/>
      <c r="H1930" s="276"/>
      <c r="I1930" s="276"/>
    </row>
    <row r="1931" spans="1:9" s="31" customFormat="1" ht="12" hidden="1" x14ac:dyDescent="0.2">
      <c r="A1931" s="24" t="s">
        <v>625</v>
      </c>
      <c r="B1931" s="24">
        <v>1231860</v>
      </c>
      <c r="C1931" s="38" t="s">
        <v>701</v>
      </c>
      <c r="D1931" s="29">
        <v>43096.38</v>
      </c>
      <c r="F1931" s="276"/>
      <c r="G1931" s="276"/>
      <c r="H1931" s="276"/>
      <c r="I1931" s="276"/>
    </row>
    <row r="1932" spans="1:9" s="31" customFormat="1" ht="12" hidden="1" x14ac:dyDescent="0.2">
      <c r="A1932" s="24" t="s">
        <v>625</v>
      </c>
      <c r="B1932" s="24">
        <v>1351924</v>
      </c>
      <c r="C1932" s="38" t="s">
        <v>702</v>
      </c>
      <c r="D1932" s="29">
        <v>28625.66</v>
      </c>
      <c r="F1932" s="276"/>
      <c r="G1932" s="276"/>
      <c r="H1932" s="276"/>
      <c r="I1932" s="276"/>
    </row>
    <row r="1933" spans="1:9" s="31" customFormat="1" ht="12" hidden="1" x14ac:dyDescent="0.2">
      <c r="A1933" s="24" t="s">
        <v>625</v>
      </c>
      <c r="B1933" s="24">
        <v>1243535</v>
      </c>
      <c r="C1933" s="38" t="s">
        <v>703</v>
      </c>
      <c r="D1933" s="29">
        <v>96006.64</v>
      </c>
      <c r="F1933" s="276"/>
      <c r="G1933" s="276"/>
      <c r="H1933" s="276"/>
      <c r="I1933" s="276"/>
    </row>
    <row r="1934" spans="1:9" s="31" customFormat="1" ht="12" hidden="1" x14ac:dyDescent="0.2">
      <c r="A1934" s="24" t="s">
        <v>625</v>
      </c>
      <c r="B1934" s="24">
        <v>1351163</v>
      </c>
      <c r="C1934" s="38" t="s">
        <v>704</v>
      </c>
      <c r="D1934" s="29">
        <v>13160.94</v>
      </c>
      <c r="F1934" s="276"/>
      <c r="G1934" s="276"/>
      <c r="H1934" s="276"/>
      <c r="I1934" s="276"/>
    </row>
    <row r="1935" spans="1:9" s="31" customFormat="1" ht="12" hidden="1" x14ac:dyDescent="0.2">
      <c r="A1935" s="24" t="s">
        <v>625</v>
      </c>
      <c r="B1935" s="24">
        <v>1447776</v>
      </c>
      <c r="C1935" s="38" t="s">
        <v>705</v>
      </c>
      <c r="D1935" s="29">
        <v>62306.83</v>
      </c>
      <c r="F1935" s="276"/>
      <c r="G1935" s="276"/>
      <c r="H1935" s="276"/>
      <c r="I1935" s="276"/>
    </row>
    <row r="1936" spans="1:9" hidden="1" x14ac:dyDescent="0.25">
      <c r="A1936" s="24" t="s">
        <v>625</v>
      </c>
      <c r="B1936" s="24">
        <v>1238082</v>
      </c>
      <c r="C1936" s="38" t="s">
        <v>706</v>
      </c>
      <c r="D1936" s="29">
        <v>163416.47</v>
      </c>
      <c r="F1936" s="276"/>
      <c r="G1936" s="276"/>
      <c r="H1936" s="276"/>
      <c r="I1936" s="276"/>
    </row>
    <row r="1937" spans="1:9" hidden="1" x14ac:dyDescent="0.25">
      <c r="A1937" s="24" t="s">
        <v>625</v>
      </c>
      <c r="B1937" s="24">
        <v>1353337</v>
      </c>
      <c r="C1937" s="38" t="s">
        <v>707</v>
      </c>
      <c r="D1937" s="29">
        <v>15885.09</v>
      </c>
      <c r="F1937" s="276"/>
      <c r="G1937" s="276"/>
      <c r="H1937" s="276"/>
      <c r="I1937" s="276"/>
    </row>
    <row r="1938" spans="1:9" hidden="1" x14ac:dyDescent="0.25"/>
    <row r="1939" spans="1:9" s="104" customFormat="1" hidden="1" x14ac:dyDescent="0.25">
      <c r="A1939" s="51" t="s">
        <v>713</v>
      </c>
      <c r="B1939" s="105">
        <v>1245722</v>
      </c>
      <c r="C1939" s="106" t="s">
        <v>757</v>
      </c>
      <c r="D1939" s="103">
        <v>250457.67</v>
      </c>
      <c r="F1939" s="276"/>
      <c r="G1939" s="276"/>
      <c r="H1939" s="276"/>
      <c r="I1939" s="276"/>
    </row>
    <row r="1940" spans="1:9" s="104" customFormat="1" hidden="1" x14ac:dyDescent="0.25">
      <c r="A1940" s="51" t="s">
        <v>713</v>
      </c>
      <c r="B1940" s="107">
        <v>1444355</v>
      </c>
      <c r="C1940" s="106" t="s">
        <v>758</v>
      </c>
      <c r="D1940" s="103">
        <v>170863.26</v>
      </c>
      <c r="F1940" s="276"/>
      <c r="G1940" s="276"/>
      <c r="H1940" s="276"/>
      <c r="I1940" s="276"/>
    </row>
    <row r="1941" spans="1:9" s="104" customFormat="1" hidden="1" x14ac:dyDescent="0.25">
      <c r="A1941" s="51" t="s">
        <v>713</v>
      </c>
      <c r="B1941" s="25">
        <v>1443679</v>
      </c>
      <c r="C1941" s="106" t="s">
        <v>759</v>
      </c>
      <c r="D1941" s="27"/>
      <c r="F1941" s="277"/>
      <c r="G1941" s="277"/>
      <c r="H1941" s="277"/>
      <c r="I1941" s="277"/>
    </row>
    <row r="1942" spans="1:9" s="104" customFormat="1" hidden="1" x14ac:dyDescent="0.25">
      <c r="A1942" s="108" t="s">
        <v>713</v>
      </c>
      <c r="B1942" s="105">
        <v>1353241</v>
      </c>
      <c r="C1942" s="106" t="s">
        <v>760</v>
      </c>
    </row>
    <row r="1943" spans="1:9" s="104" customFormat="1" hidden="1" x14ac:dyDescent="0.25">
      <c r="A1943" s="108" t="s">
        <v>713</v>
      </c>
      <c r="B1943" s="105">
        <v>1445315</v>
      </c>
      <c r="C1943" s="106" t="s">
        <v>761</v>
      </c>
    </row>
    <row r="1944" spans="1:9" s="104" customFormat="1" hidden="1" x14ac:dyDescent="0.25">
      <c r="A1944" s="108" t="s">
        <v>713</v>
      </c>
      <c r="B1944" s="105">
        <v>1445375</v>
      </c>
      <c r="C1944" s="106" t="s">
        <v>762</v>
      </c>
    </row>
    <row r="1945" spans="1:9" hidden="1" x14ac:dyDescent="0.25"/>
    <row r="1946" spans="1:9" s="121" customFormat="1" ht="24.75" hidden="1" x14ac:dyDescent="0.25">
      <c r="A1946" s="117" t="s">
        <v>854</v>
      </c>
      <c r="B1946" s="118" t="s">
        <v>858</v>
      </c>
      <c r="C1946" s="119" t="s">
        <v>2035</v>
      </c>
      <c r="D1946" s="120">
        <v>27840</v>
      </c>
      <c r="F1946" s="268"/>
      <c r="G1946" s="268"/>
      <c r="H1946" s="268"/>
      <c r="I1946" s="268"/>
    </row>
    <row r="1947" spans="1:9" hidden="1" x14ac:dyDescent="0.25"/>
    <row r="1948" spans="1:9" s="42" customFormat="1" hidden="1" x14ac:dyDescent="0.25">
      <c r="A1948" s="38" t="s">
        <v>1295</v>
      </c>
      <c r="B1948" s="278">
        <v>1237586</v>
      </c>
      <c r="C1948" s="216" t="s">
        <v>2036</v>
      </c>
      <c r="D1948" s="41">
        <v>17127.21</v>
      </c>
      <c r="F1948" s="43"/>
      <c r="G1948" s="43"/>
      <c r="H1948" s="43"/>
      <c r="I1948" s="43"/>
    </row>
    <row r="1949" spans="1:9" s="42" customFormat="1" ht="15.75" hidden="1" customHeight="1" x14ac:dyDescent="0.25">
      <c r="A1949" s="38" t="s">
        <v>1295</v>
      </c>
      <c r="B1949" s="278">
        <v>1244924</v>
      </c>
      <c r="C1949" s="216" t="s">
        <v>2037</v>
      </c>
      <c r="D1949" s="41">
        <v>19075.400000000001</v>
      </c>
      <c r="F1949" s="43"/>
      <c r="G1949" s="43"/>
      <c r="H1949" s="43"/>
      <c r="I1949" s="43"/>
    </row>
    <row r="1950" spans="1:9" s="42" customFormat="1" hidden="1" x14ac:dyDescent="0.25">
      <c r="A1950" s="38" t="s">
        <v>1295</v>
      </c>
      <c r="B1950" s="278">
        <v>1244663</v>
      </c>
      <c r="C1950" s="216" t="s">
        <v>2038</v>
      </c>
      <c r="D1950" s="41">
        <v>105353.65</v>
      </c>
      <c r="F1950" s="43"/>
      <c r="G1950" s="43"/>
      <c r="H1950" s="43"/>
      <c r="I1950" s="43"/>
    </row>
    <row r="1951" spans="1:9" hidden="1" x14ac:dyDescent="0.25"/>
    <row r="1952" spans="1:9" s="42" customFormat="1" ht="24.75" hidden="1" x14ac:dyDescent="0.25">
      <c r="A1952" s="38" t="s">
        <v>1641</v>
      </c>
      <c r="B1952" s="38">
        <v>1243686</v>
      </c>
      <c r="C1952" s="216" t="s">
        <v>1652</v>
      </c>
      <c r="D1952" s="41">
        <v>39812.31</v>
      </c>
      <c r="E1952" s="217"/>
      <c r="F1952" s="43"/>
      <c r="G1952" s="43"/>
      <c r="H1952" s="43"/>
      <c r="I1952" s="43"/>
    </row>
    <row r="1953" hidden="1" x14ac:dyDescent="0.25"/>
    <row r="1954" hidden="1" x14ac:dyDescent="0.25"/>
    <row r="1955" hidden="1" x14ac:dyDescent="0.25"/>
  </sheetData>
  <mergeCells count="2">
    <mergeCell ref="D980:D983"/>
    <mergeCell ref="D984:D985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D8D2D-0981-4296-B067-FB1FE1AD7F14}">
  <dimension ref="B1:F64"/>
  <sheetViews>
    <sheetView workbookViewId="0">
      <selection activeCell="B1" sqref="B1"/>
    </sheetView>
  </sheetViews>
  <sheetFormatPr defaultRowHeight="15" x14ac:dyDescent="0.25"/>
  <cols>
    <col min="1" max="1" width="6.28515625" customWidth="1"/>
    <col min="2" max="2" width="4.42578125" customWidth="1"/>
    <col min="3" max="3" width="20.7109375" customWidth="1"/>
    <col min="5" max="5" width="55.140625" customWidth="1"/>
    <col min="6" max="6" width="26.85546875" customWidth="1"/>
  </cols>
  <sheetData>
    <row r="1" spans="2:6" x14ac:dyDescent="0.25">
      <c r="B1" s="5" t="s">
        <v>2147</v>
      </c>
      <c r="F1" s="2" t="s">
        <v>0</v>
      </c>
    </row>
    <row r="3" spans="2:6" ht="24.75" x14ac:dyDescent="0.25">
      <c r="B3" s="14"/>
      <c r="C3" s="14" t="s">
        <v>2040</v>
      </c>
      <c r="D3" s="14" t="s">
        <v>2041</v>
      </c>
      <c r="E3" s="14" t="s">
        <v>2042</v>
      </c>
      <c r="F3" s="280" t="s">
        <v>2043</v>
      </c>
    </row>
    <row r="4" spans="2:6" x14ac:dyDescent="0.25">
      <c r="B4" s="281" t="s">
        <v>2044</v>
      </c>
      <c r="C4" s="282" t="s">
        <v>2045</v>
      </c>
      <c r="D4" s="283" t="s">
        <v>2046</v>
      </c>
      <c r="E4" s="284" t="s">
        <v>2047</v>
      </c>
      <c r="F4" s="285">
        <v>17800000</v>
      </c>
    </row>
    <row r="5" spans="2:6" x14ac:dyDescent="0.25">
      <c r="B5" s="281"/>
      <c r="C5" s="282"/>
      <c r="D5" s="283"/>
      <c r="E5" s="286" t="s">
        <v>2048</v>
      </c>
      <c r="F5" s="285">
        <v>25000</v>
      </c>
    </row>
    <row r="6" spans="2:6" x14ac:dyDescent="0.25">
      <c r="B6" s="281" t="s">
        <v>2049</v>
      </c>
      <c r="C6" s="282" t="s">
        <v>2050</v>
      </c>
      <c r="D6" s="283" t="s">
        <v>2051</v>
      </c>
      <c r="E6" s="284" t="s">
        <v>2052</v>
      </c>
      <c r="F6" s="285">
        <v>1965072.0899999999</v>
      </c>
    </row>
    <row r="7" spans="2:6" x14ac:dyDescent="0.25">
      <c r="B7" s="281"/>
      <c r="C7" s="282"/>
      <c r="D7" s="283"/>
      <c r="E7" s="287" t="s">
        <v>2053</v>
      </c>
      <c r="F7" s="285">
        <v>75000</v>
      </c>
    </row>
    <row r="8" spans="2:6" x14ac:dyDescent="0.25">
      <c r="B8" s="281"/>
      <c r="C8" s="282"/>
      <c r="D8" s="283"/>
      <c r="E8" s="288" t="s">
        <v>2054</v>
      </c>
      <c r="F8" s="285">
        <v>176712.32000000001</v>
      </c>
    </row>
    <row r="9" spans="2:6" x14ac:dyDescent="0.25">
      <c r="B9" s="281"/>
      <c r="C9" s="282"/>
      <c r="D9" s="283"/>
      <c r="E9" s="286" t="s">
        <v>2055</v>
      </c>
      <c r="F9" s="285">
        <v>77311.320000000007</v>
      </c>
    </row>
    <row r="10" spans="2:6" x14ac:dyDescent="0.25">
      <c r="B10" s="281"/>
      <c r="C10" s="282"/>
      <c r="D10" s="283"/>
      <c r="E10" s="288" t="s">
        <v>2056</v>
      </c>
      <c r="F10" s="285">
        <v>75000</v>
      </c>
    </row>
    <row r="11" spans="2:6" x14ac:dyDescent="0.25">
      <c r="B11" s="281" t="s">
        <v>2057</v>
      </c>
      <c r="C11" s="282" t="s">
        <v>2058</v>
      </c>
      <c r="D11" s="283" t="s">
        <v>2059</v>
      </c>
      <c r="E11" s="284" t="s">
        <v>2060</v>
      </c>
      <c r="F11" s="289">
        <v>1500000</v>
      </c>
    </row>
    <row r="12" spans="2:6" x14ac:dyDescent="0.25">
      <c r="B12" s="281"/>
      <c r="C12" s="282"/>
      <c r="D12" s="283"/>
      <c r="E12" s="288" t="s">
        <v>2061</v>
      </c>
      <c r="F12" s="289">
        <v>500000</v>
      </c>
    </row>
    <row r="13" spans="2:6" x14ac:dyDescent="0.25">
      <c r="B13" s="281"/>
      <c r="C13" s="282"/>
      <c r="D13" s="283"/>
      <c r="E13" s="286" t="s">
        <v>2062</v>
      </c>
      <c r="F13" s="289">
        <v>750000</v>
      </c>
    </row>
    <row r="14" spans="2:6" x14ac:dyDescent="0.25">
      <c r="B14" s="281"/>
      <c r="C14" s="282"/>
      <c r="D14" s="283"/>
      <c r="E14" s="290" t="s">
        <v>2063</v>
      </c>
      <c r="F14" s="289">
        <v>75000</v>
      </c>
    </row>
    <row r="15" spans="2:6" x14ac:dyDescent="0.25">
      <c r="B15" s="281"/>
      <c r="C15" s="282"/>
      <c r="D15" s="283"/>
      <c r="E15" s="287" t="s">
        <v>2064</v>
      </c>
      <c r="F15" s="289">
        <v>8000</v>
      </c>
    </row>
    <row r="16" spans="2:6" x14ac:dyDescent="0.25">
      <c r="B16" s="281"/>
      <c r="C16" s="282"/>
      <c r="D16" s="283"/>
      <c r="E16" s="287" t="s">
        <v>2065</v>
      </c>
      <c r="F16" s="285">
        <v>42000</v>
      </c>
    </row>
    <row r="17" spans="2:6" x14ac:dyDescent="0.25">
      <c r="B17" s="281" t="s">
        <v>2066</v>
      </c>
      <c r="C17" s="282" t="s">
        <v>2067</v>
      </c>
      <c r="D17" s="283" t="s">
        <v>2068</v>
      </c>
      <c r="E17" s="286" t="s">
        <v>2069</v>
      </c>
      <c r="F17" s="289">
        <v>250000</v>
      </c>
    </row>
    <row r="18" spans="2:6" x14ac:dyDescent="0.25">
      <c r="B18" s="281"/>
      <c r="C18" s="282"/>
      <c r="D18" s="283"/>
      <c r="E18" s="288" t="s">
        <v>2070</v>
      </c>
      <c r="F18" s="289">
        <v>250000</v>
      </c>
    </row>
    <row r="19" spans="2:6" x14ac:dyDescent="0.25">
      <c r="B19" s="281"/>
      <c r="C19" s="282"/>
      <c r="D19" s="283"/>
      <c r="E19" s="286" t="s">
        <v>2071</v>
      </c>
      <c r="F19" s="289">
        <v>8000</v>
      </c>
    </row>
    <row r="20" spans="2:6" x14ac:dyDescent="0.25">
      <c r="B20" s="291" t="s">
        <v>2072</v>
      </c>
      <c r="C20" s="282" t="s">
        <v>2073</v>
      </c>
      <c r="D20" s="283" t="s">
        <v>2074</v>
      </c>
      <c r="E20" s="288" t="s">
        <v>2075</v>
      </c>
      <c r="F20" s="289">
        <v>450000</v>
      </c>
    </row>
    <row r="21" spans="2:6" x14ac:dyDescent="0.25">
      <c r="B21" s="291"/>
      <c r="C21" s="282"/>
      <c r="D21" s="283"/>
      <c r="E21" s="288" t="s">
        <v>2076</v>
      </c>
      <c r="F21" s="289">
        <v>25000</v>
      </c>
    </row>
    <row r="22" spans="2:6" x14ac:dyDescent="0.25">
      <c r="B22" s="291"/>
      <c r="C22" s="282"/>
      <c r="D22" s="283"/>
      <c r="E22" s="284" t="s">
        <v>2077</v>
      </c>
      <c r="F22" s="289">
        <v>35000</v>
      </c>
    </row>
    <row r="23" spans="2:6" x14ac:dyDescent="0.25">
      <c r="B23" s="291"/>
      <c r="C23" s="282"/>
      <c r="D23" s="283"/>
      <c r="E23" s="290" t="s">
        <v>2078</v>
      </c>
      <c r="F23" s="289">
        <v>25000</v>
      </c>
    </row>
    <row r="24" spans="2:6" x14ac:dyDescent="0.25">
      <c r="B24" s="291"/>
      <c r="C24" s="282"/>
      <c r="D24" s="283"/>
      <c r="E24" s="286" t="s">
        <v>2079</v>
      </c>
      <c r="F24" s="289">
        <v>45000</v>
      </c>
    </row>
    <row r="25" spans="2:6" x14ac:dyDescent="0.25">
      <c r="B25" s="291" t="s">
        <v>2080</v>
      </c>
      <c r="C25" s="292" t="s">
        <v>2081</v>
      </c>
      <c r="D25" s="293" t="s">
        <v>2082</v>
      </c>
      <c r="E25" s="286" t="s">
        <v>2083</v>
      </c>
      <c r="F25" s="289">
        <v>75000</v>
      </c>
    </row>
    <row r="26" spans="2:6" x14ac:dyDescent="0.25">
      <c r="B26" s="291"/>
      <c r="C26" s="292"/>
      <c r="D26" s="293"/>
      <c r="E26" s="286" t="s">
        <v>2084</v>
      </c>
      <c r="F26" s="289">
        <v>75000</v>
      </c>
    </row>
    <row r="27" spans="2:6" x14ac:dyDescent="0.25">
      <c r="B27" s="291"/>
      <c r="C27" s="292"/>
      <c r="D27" s="293"/>
      <c r="E27" s="286" t="s">
        <v>2085</v>
      </c>
      <c r="F27" s="289">
        <v>75000</v>
      </c>
    </row>
    <row r="28" spans="2:6" x14ac:dyDescent="0.25">
      <c r="B28" s="291"/>
      <c r="C28" s="292"/>
      <c r="D28" s="293"/>
      <c r="E28" s="286" t="s">
        <v>2086</v>
      </c>
      <c r="F28" s="289">
        <v>75000</v>
      </c>
    </row>
    <row r="29" spans="2:6" x14ac:dyDescent="0.25">
      <c r="B29" s="291"/>
      <c r="C29" s="292"/>
      <c r="D29" s="293"/>
      <c r="E29" s="290" t="s">
        <v>2087</v>
      </c>
      <c r="F29" s="289">
        <v>75000</v>
      </c>
    </row>
    <row r="30" spans="2:6" x14ac:dyDescent="0.25">
      <c r="B30" s="291"/>
      <c r="C30" s="292"/>
      <c r="D30" s="293"/>
      <c r="E30" s="290" t="s">
        <v>2088</v>
      </c>
      <c r="F30" s="289">
        <v>75000</v>
      </c>
    </row>
    <row r="31" spans="2:6" x14ac:dyDescent="0.25">
      <c r="B31" s="291"/>
      <c r="C31" s="292"/>
      <c r="D31" s="293"/>
      <c r="E31" s="286" t="s">
        <v>2089</v>
      </c>
      <c r="F31" s="289">
        <v>75000</v>
      </c>
    </row>
    <row r="32" spans="2:6" x14ac:dyDescent="0.25">
      <c r="B32" s="291"/>
      <c r="C32" s="292"/>
      <c r="D32" s="293"/>
      <c r="E32" s="290" t="s">
        <v>2090</v>
      </c>
      <c r="F32" s="289">
        <v>75000</v>
      </c>
    </row>
    <row r="33" spans="2:6" x14ac:dyDescent="0.25">
      <c r="B33" s="291"/>
      <c r="C33" s="292"/>
      <c r="D33" s="293"/>
      <c r="E33" s="290" t="s">
        <v>2091</v>
      </c>
      <c r="F33" s="289">
        <v>75000</v>
      </c>
    </row>
    <row r="34" spans="2:6" x14ac:dyDescent="0.25">
      <c r="B34" s="291"/>
      <c r="C34" s="292"/>
      <c r="D34" s="293"/>
      <c r="E34" s="290" t="s">
        <v>2092</v>
      </c>
      <c r="F34" s="289">
        <v>75000</v>
      </c>
    </row>
    <row r="35" spans="2:6" x14ac:dyDescent="0.25">
      <c r="B35" s="291"/>
      <c r="C35" s="292"/>
      <c r="D35" s="293"/>
      <c r="E35" s="286" t="s">
        <v>2093</v>
      </c>
      <c r="F35" s="289">
        <v>75000</v>
      </c>
    </row>
    <row r="36" spans="2:6" x14ac:dyDescent="0.25">
      <c r="B36" s="291"/>
      <c r="C36" s="292"/>
      <c r="D36" s="293"/>
      <c r="E36" s="290" t="s">
        <v>2094</v>
      </c>
      <c r="F36" s="289">
        <v>75000</v>
      </c>
    </row>
    <row r="37" spans="2:6" x14ac:dyDescent="0.25">
      <c r="B37" s="291"/>
      <c r="C37" s="292"/>
      <c r="D37" s="293"/>
      <c r="E37" s="290" t="s">
        <v>2095</v>
      </c>
      <c r="F37" s="289">
        <v>75000</v>
      </c>
    </row>
    <row r="38" spans="2:6" x14ac:dyDescent="0.25">
      <c r="B38" s="291"/>
      <c r="C38" s="292"/>
      <c r="D38" s="293"/>
      <c r="E38" s="290" t="s">
        <v>2096</v>
      </c>
      <c r="F38" s="289">
        <v>75000</v>
      </c>
    </row>
    <row r="39" spans="2:6" x14ac:dyDescent="0.25">
      <c r="B39" s="291" t="s">
        <v>2097</v>
      </c>
      <c r="C39" s="292" t="s">
        <v>2098</v>
      </c>
      <c r="D39" s="293" t="s">
        <v>2099</v>
      </c>
      <c r="E39" s="284" t="s">
        <v>2100</v>
      </c>
      <c r="F39" s="285">
        <v>8855.52</v>
      </c>
    </row>
    <row r="40" spans="2:6" x14ac:dyDescent="0.25">
      <c r="B40" s="291"/>
      <c r="C40" s="292"/>
      <c r="D40" s="293"/>
      <c r="E40" s="284" t="s">
        <v>2101</v>
      </c>
      <c r="F40" s="285">
        <v>9814.7000000000007</v>
      </c>
    </row>
    <row r="41" spans="2:6" x14ac:dyDescent="0.25">
      <c r="B41" s="291"/>
      <c r="C41" s="292"/>
      <c r="D41" s="293"/>
      <c r="E41" s="284" t="s">
        <v>2102</v>
      </c>
      <c r="F41" s="285">
        <v>148502.20000000001</v>
      </c>
    </row>
    <row r="42" spans="2:6" x14ac:dyDescent="0.25">
      <c r="B42" s="291"/>
      <c r="C42" s="292"/>
      <c r="D42" s="293"/>
      <c r="E42" s="290" t="s">
        <v>2103</v>
      </c>
      <c r="F42" s="285">
        <v>148360</v>
      </c>
    </row>
    <row r="43" spans="2:6" x14ac:dyDescent="0.25">
      <c r="B43" s="291"/>
      <c r="C43" s="292"/>
      <c r="D43" s="293"/>
      <c r="E43" s="290" t="s">
        <v>2104</v>
      </c>
      <c r="F43" s="285">
        <v>9965</v>
      </c>
    </row>
    <row r="44" spans="2:6" x14ac:dyDescent="0.25">
      <c r="B44" s="291" t="s">
        <v>2105</v>
      </c>
      <c r="C44" s="282" t="s">
        <v>2106</v>
      </c>
      <c r="D44" s="283" t="s">
        <v>2107</v>
      </c>
      <c r="E44" s="286" t="s">
        <v>2108</v>
      </c>
      <c r="F44" s="289">
        <v>2890000</v>
      </c>
    </row>
    <row r="45" spans="2:6" x14ac:dyDescent="0.25">
      <c r="B45" s="291"/>
      <c r="C45" s="282"/>
      <c r="D45" s="283"/>
      <c r="E45" s="288" t="s">
        <v>2109</v>
      </c>
      <c r="F45" s="289">
        <v>65000</v>
      </c>
    </row>
    <row r="46" spans="2:6" x14ac:dyDescent="0.25">
      <c r="B46" s="291"/>
      <c r="C46" s="282"/>
      <c r="D46" s="283"/>
      <c r="E46" s="288" t="s">
        <v>2110</v>
      </c>
      <c r="F46" s="289">
        <v>65000</v>
      </c>
    </row>
    <row r="47" spans="2:6" x14ac:dyDescent="0.25">
      <c r="B47" s="291"/>
      <c r="C47" s="282"/>
      <c r="D47" s="283"/>
      <c r="E47" s="288" t="s">
        <v>2111</v>
      </c>
      <c r="F47" s="289">
        <v>65000</v>
      </c>
    </row>
    <row r="48" spans="2:6" x14ac:dyDescent="0.25">
      <c r="B48" s="291"/>
      <c r="C48" s="282"/>
      <c r="D48" s="283"/>
      <c r="E48" s="284" t="s">
        <v>2112</v>
      </c>
      <c r="F48" s="289">
        <v>65000</v>
      </c>
    </row>
    <row r="49" spans="2:6" x14ac:dyDescent="0.25">
      <c r="B49" s="291" t="s">
        <v>2113</v>
      </c>
      <c r="C49" s="282" t="s">
        <v>2114</v>
      </c>
      <c r="D49" s="283" t="s">
        <v>2115</v>
      </c>
      <c r="E49" s="286" t="s">
        <v>2116</v>
      </c>
      <c r="F49" s="285">
        <v>2200060</v>
      </c>
    </row>
    <row r="50" spans="2:6" x14ac:dyDescent="0.25">
      <c r="B50" s="291"/>
      <c r="C50" s="282"/>
      <c r="D50" s="283"/>
      <c r="E50" s="288" t="s">
        <v>2117</v>
      </c>
      <c r="F50" s="285">
        <v>1202062</v>
      </c>
    </row>
    <row r="51" spans="2:6" x14ac:dyDescent="0.25">
      <c r="B51" s="291"/>
      <c r="C51" s="282"/>
      <c r="D51" s="283"/>
      <c r="E51" s="288" t="s">
        <v>2118</v>
      </c>
      <c r="F51" s="285">
        <v>800124.99</v>
      </c>
    </row>
    <row r="52" spans="2:6" x14ac:dyDescent="0.25">
      <c r="B52" s="291" t="s">
        <v>2119</v>
      </c>
      <c r="C52" s="292" t="s">
        <v>2120</v>
      </c>
      <c r="D52" s="293" t="s">
        <v>2121</v>
      </c>
      <c r="E52" s="287" t="s">
        <v>2122</v>
      </c>
      <c r="F52" s="289">
        <v>25000</v>
      </c>
    </row>
    <row r="53" spans="2:6" x14ac:dyDescent="0.25">
      <c r="B53" s="291"/>
      <c r="C53" s="292"/>
      <c r="D53" s="293"/>
      <c r="E53" s="284" t="s">
        <v>2123</v>
      </c>
      <c r="F53" s="285">
        <v>22545.73</v>
      </c>
    </row>
    <row r="54" spans="2:6" x14ac:dyDescent="0.25">
      <c r="B54" s="291"/>
      <c r="C54" s="292"/>
      <c r="D54" s="293"/>
      <c r="E54" s="286" t="s">
        <v>2124</v>
      </c>
      <c r="F54" s="289">
        <v>1124000</v>
      </c>
    </row>
    <row r="55" spans="2:6" x14ac:dyDescent="0.25">
      <c r="B55" s="291" t="s">
        <v>2125</v>
      </c>
      <c r="C55" s="292" t="s">
        <v>2126</v>
      </c>
      <c r="D55" s="293" t="s">
        <v>2121</v>
      </c>
      <c r="E55" s="286" t="s">
        <v>2127</v>
      </c>
      <c r="F55" s="289">
        <v>125000</v>
      </c>
    </row>
    <row r="56" spans="2:6" x14ac:dyDescent="0.25">
      <c r="B56" s="291"/>
      <c r="C56" s="292"/>
      <c r="D56" s="293"/>
      <c r="E56" s="287" t="s">
        <v>2128</v>
      </c>
      <c r="F56" s="289">
        <v>75000</v>
      </c>
    </row>
    <row r="57" spans="2:6" x14ac:dyDescent="0.25">
      <c r="B57" s="291"/>
      <c r="C57" s="292"/>
      <c r="D57" s="293"/>
      <c r="E57" s="286" t="s">
        <v>2129</v>
      </c>
      <c r="F57" s="289">
        <v>145000</v>
      </c>
    </row>
    <row r="58" spans="2:6" ht="22.5" x14ac:dyDescent="0.25">
      <c r="B58" s="294" t="s">
        <v>2130</v>
      </c>
      <c r="C58" s="290" t="s">
        <v>2131</v>
      </c>
      <c r="D58" s="295" t="s">
        <v>2132</v>
      </c>
      <c r="E58" s="287" t="s">
        <v>2133</v>
      </c>
      <c r="F58" s="289">
        <v>25000</v>
      </c>
    </row>
    <row r="59" spans="2:6" x14ac:dyDescent="0.25">
      <c r="B59" s="292" t="s">
        <v>2134</v>
      </c>
      <c r="C59" s="284" t="s">
        <v>2135</v>
      </c>
      <c r="D59" s="296" t="s">
        <v>2132</v>
      </c>
      <c r="E59" s="286" t="s">
        <v>2136</v>
      </c>
      <c r="F59" s="289">
        <v>35000</v>
      </c>
    </row>
    <row r="60" spans="2:6" x14ac:dyDescent="0.25">
      <c r="B60" s="292"/>
      <c r="C60" s="297" t="s">
        <v>2137</v>
      </c>
      <c r="D60" s="296"/>
      <c r="E60" s="288" t="s">
        <v>2138</v>
      </c>
      <c r="F60" s="289">
        <v>35000</v>
      </c>
    </row>
    <row r="61" spans="2:6" ht="22.5" x14ac:dyDescent="0.25">
      <c r="B61" s="294" t="s">
        <v>2139</v>
      </c>
      <c r="C61" s="290" t="s">
        <v>2140</v>
      </c>
      <c r="D61" s="295" t="s">
        <v>2068</v>
      </c>
      <c r="E61" s="290" t="s">
        <v>2141</v>
      </c>
      <c r="F61" s="285">
        <v>40000</v>
      </c>
    </row>
    <row r="62" spans="2:6" x14ac:dyDescent="0.25">
      <c r="B62" s="291" t="s">
        <v>2142</v>
      </c>
      <c r="C62" s="282" t="s">
        <v>2143</v>
      </c>
      <c r="D62" s="283" t="s">
        <v>2144</v>
      </c>
      <c r="E62" s="284" t="s">
        <v>2145</v>
      </c>
      <c r="F62" s="285">
        <v>173000</v>
      </c>
    </row>
    <row r="63" spans="2:6" x14ac:dyDescent="0.25">
      <c r="B63" s="298"/>
      <c r="C63" s="299"/>
      <c r="D63" s="300"/>
      <c r="E63" s="301" t="s">
        <v>2146</v>
      </c>
      <c r="F63" s="289">
        <v>100000</v>
      </c>
    </row>
    <row r="64" spans="2:6" x14ac:dyDescent="0.25">
      <c r="B64" s="95"/>
      <c r="C64" s="95"/>
      <c r="D64" s="95"/>
      <c r="E64" s="95"/>
      <c r="F64" s="302">
        <f>SUM(F4:F63)</f>
        <v>34809385.869999997</v>
      </c>
    </row>
  </sheetData>
  <mergeCells count="38">
    <mergeCell ref="B55:B57"/>
    <mergeCell ref="C55:C57"/>
    <mergeCell ref="D55:D57"/>
    <mergeCell ref="B59:B60"/>
    <mergeCell ref="D59:D60"/>
    <mergeCell ref="B62:B63"/>
    <mergeCell ref="C62:C63"/>
    <mergeCell ref="D62:D63"/>
    <mergeCell ref="B49:B51"/>
    <mergeCell ref="C49:C51"/>
    <mergeCell ref="D49:D51"/>
    <mergeCell ref="B52:B54"/>
    <mergeCell ref="C52:C54"/>
    <mergeCell ref="D52:D54"/>
    <mergeCell ref="B39:B43"/>
    <mergeCell ref="C39:C43"/>
    <mergeCell ref="D39:D43"/>
    <mergeCell ref="B44:B48"/>
    <mergeCell ref="C44:C48"/>
    <mergeCell ref="D44:D48"/>
    <mergeCell ref="B20:B24"/>
    <mergeCell ref="C20:C24"/>
    <mergeCell ref="D20:D24"/>
    <mergeCell ref="B25:B38"/>
    <mergeCell ref="C25:C38"/>
    <mergeCell ref="D25:D38"/>
    <mergeCell ref="B11:B16"/>
    <mergeCell ref="C11:C16"/>
    <mergeCell ref="D11:D16"/>
    <mergeCell ref="B17:B19"/>
    <mergeCell ref="C17:C19"/>
    <mergeCell ref="D17:D19"/>
    <mergeCell ref="B4:B5"/>
    <mergeCell ref="C4:C5"/>
    <mergeCell ref="D4:D5"/>
    <mergeCell ref="B6:B10"/>
    <mergeCell ref="C6:C10"/>
    <mergeCell ref="D6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Priloga1 Letni25 P4avg23</vt:lpstr>
      <vt:lpstr>ProstNačrt-nadom</vt:lpstr>
      <vt:lpstr>'ProstNačrt-nadom'!_Hlk188611614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mnvp</dc:creator>
  <cp:lastModifiedBy>Jurij Rupnik</cp:lastModifiedBy>
  <dcterms:created xsi:type="dcterms:W3CDTF">2025-05-15T19:51:35Z</dcterms:created>
  <dcterms:modified xsi:type="dcterms:W3CDTF">2025-05-30T06:26:47Z</dcterms:modified>
</cp:coreProperties>
</file>