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sebno\RupnikJ82\D\rupnik\Prenos\Disk d\NaravNesr2025\2NeP_4-7jul25-1321\PredlogPrograma\"/>
    </mc:Choice>
  </mc:AlternateContent>
  <xr:revisionPtr revIDLastSave="0" documentId="8_{098191DC-D2BC-4827-AD21-486059DE8F4F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riloga1-NeP4-7jul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21" i="1"/>
  <c r="F19" i="1"/>
  <c r="F14" i="1"/>
  <c r="F12" i="1"/>
</calcChain>
</file>

<file path=xl/sharedStrings.xml><?xml version="1.0" encoding="utf-8"?>
<sst xmlns="http://schemas.openxmlformats.org/spreadsheetml/2006/main" count="50" uniqueCount="34">
  <si>
    <t>ID (iz AJDE)</t>
  </si>
  <si>
    <t>Št. prioritete</t>
  </si>
  <si>
    <r>
      <t xml:space="preserve">Ocena škode 
</t>
    </r>
    <r>
      <rPr>
        <sz val="9"/>
        <color rgb="FF002060"/>
        <rFont val="Arial"/>
        <family val="2"/>
        <charset val="238"/>
      </rPr>
      <t>(iz AJDE)</t>
    </r>
  </si>
  <si>
    <t>VITANJE</t>
  </si>
  <si>
    <t>LC 460052 sv. Vid - Hudinja</t>
  </si>
  <si>
    <t>LC 001103 Planina - Gaberje</t>
  </si>
  <si>
    <t>LC 001122 Tevče - Vrtovče</t>
  </si>
  <si>
    <t>AJDOVŠČINA</t>
  </si>
  <si>
    <t>LC 485031</t>
  </si>
  <si>
    <t>ZREČE</t>
  </si>
  <si>
    <t>LC 460021 Trebuhinja - Krištaje</t>
  </si>
  <si>
    <t>LC 460031 Kavčič - Lepko</t>
  </si>
  <si>
    <t>LC 460052 sv. Vid - Hudinja, 1. odsek</t>
  </si>
  <si>
    <t>LC 460052 sv. Vid - Hudinja, 2. odsek</t>
  </si>
  <si>
    <t>LC 460043 Slatinškov vrh - Hudinja- Vodonik</t>
  </si>
  <si>
    <t>JP 960141 Počivalnik - Ajncig</t>
  </si>
  <si>
    <t>JP 960051 Skočajec - Planšak</t>
  </si>
  <si>
    <t>JP 960071 Beškovska kapela - Skomarje</t>
  </si>
  <si>
    <t>1461185,84,79</t>
  </si>
  <si>
    <t>LC 460041 Vitanje  - Kavčič, usadi</t>
  </si>
  <si>
    <t>JP 960391 Obad-Škrlovnik - sv. Vid, usadi</t>
  </si>
  <si>
    <t>LC 001063 Križišče Vrnivec - Šmarje, 8 odsekov</t>
  </si>
  <si>
    <t>1461102-09</t>
  </si>
  <si>
    <t xml:space="preserve">Priloga 1 : Seznam objektov v lasti občine ali osebe javnega prava in objektov gospodarske javne infrastrukture lokalnega pomena  (proioritetni seznam) </t>
  </si>
  <si>
    <t>/Neurje s poplavami in zemeljskimi plazovi med 4. in 7. julijem 2025/</t>
  </si>
  <si>
    <t>Zap.št.</t>
  </si>
  <si>
    <t>Občina</t>
  </si>
  <si>
    <t xml:space="preserve">Ime in oznaka objekta    
</t>
  </si>
  <si>
    <t xml:space="preserve">Ocenjena višina obnovitvenih del </t>
  </si>
  <si>
    <t>1461192,94,88,87</t>
  </si>
  <si>
    <t>JP 985591, Loška g - Skomarje, odsek 2</t>
  </si>
  <si>
    <t>JP 985591, Loška g - Skomarje, odsek 1</t>
  </si>
  <si>
    <t>LC 001091 Šmarje - Zavino, odsek 1</t>
  </si>
  <si>
    <t>LC 001091 Šmarje - Zavino, odsek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</si>
</sst>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4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color rgb="FF002060"/>
      <name val="Arial"/>
      <family val="2"/>
      <charset val="238"/>
    </font>
    <font>
      <sz val="9"/>
      <color rgb="FF002060"/>
      <name val="Arial"/>
      <family val="2"/>
      <charset val="238"/>
    </font>
    <font>
      <u/>
      <sz val="1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0"/>
      </patternFill>
    </fill>
  </fills>
  <borders count="1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/>
    <xf numFmtId="0" fontId="10" fillId="0" borderId="0"/>
    <xf numFmtId="0" fontId="11" fillId="17" borderId="0" applyNumberFormat="0" applyBorder="0" applyAlignment="0" applyProtection="0"/>
    <xf numFmtId="0" fontId="12" fillId="18" borderId="5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2" borderId="0" applyNumberFormat="0" applyBorder="0" applyAlignment="0" applyProtection="0"/>
    <xf numFmtId="0" fontId="15" fillId="0" borderId="6" applyNumberFormat="0" applyFill="0" applyAlignment="0" applyProtection="0"/>
    <xf numFmtId="0" fontId="16" fillId="23" borderId="7" applyNumberFormat="0" applyAlignment="0" applyProtection="0"/>
    <xf numFmtId="0" fontId="17" fillId="16" borderId="8" applyNumberFormat="0" applyAlignment="0" applyProtection="0"/>
    <xf numFmtId="0" fontId="18" fillId="3" borderId="0" applyNumberFormat="0" applyBorder="0" applyAlignment="0" applyProtection="0"/>
    <xf numFmtId="0" fontId="19" fillId="7" borderId="8" applyNumberFormat="0" applyAlignment="0" applyProtection="0"/>
    <xf numFmtId="0" fontId="20" fillId="0" borderId="9" applyNumberFormat="0" applyFill="0" applyAlignment="0" applyProtection="0"/>
  </cellStyleXfs>
  <cellXfs count="32">
    <xf numFmtId="0" fontId="0" fillId="0" borderId="0" xfId="0"/>
    <xf numFmtId="0" fontId="21" fillId="0" borderId="0" xfId="0" applyFont="1"/>
    <xf numFmtId="0" fontId="21" fillId="0" borderId="0" xfId="0" applyFont="1" applyAlignment="1">
      <alignment wrapText="1"/>
    </xf>
    <xf numFmtId="0" fontId="22" fillId="0" borderId="0" xfId="26" applyFont="1"/>
    <xf numFmtId="0" fontId="22" fillId="0" borderId="0" xfId="26" applyFont="1" applyAlignment="1">
      <alignment wrapText="1"/>
    </xf>
    <xf numFmtId="0" fontId="22" fillId="0" borderId="0" xfId="26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wrapText="1"/>
    </xf>
    <xf numFmtId="0" fontId="24" fillId="0" borderId="0" xfId="0" applyFont="1"/>
    <xf numFmtId="0" fontId="25" fillId="24" borderId="10" xfId="27" applyFont="1" applyFill="1" applyBorder="1" applyAlignment="1">
      <alignment horizontal="center" wrapText="1"/>
    </xf>
    <xf numFmtId="4" fontId="24" fillId="0" borderId="11" xfId="0" applyNumberFormat="1" applyFont="1" applyBorder="1" applyAlignment="1">
      <alignment wrapText="1"/>
    </xf>
    <xf numFmtId="0" fontId="24" fillId="0" borderId="11" xfId="0" applyFont="1" applyBorder="1" applyAlignment="1">
      <alignment horizontal="center" wrapText="1"/>
    </xf>
    <xf numFmtId="0" fontId="24" fillId="0" borderId="11" xfId="0" applyFont="1" applyBorder="1" applyAlignment="1">
      <alignment horizontal="center"/>
    </xf>
    <xf numFmtId="4" fontId="24" fillId="0" borderId="11" xfId="0" applyNumberFormat="1" applyFont="1" applyBorder="1"/>
    <xf numFmtId="49" fontId="24" fillId="0" borderId="11" xfId="0" applyNumberFormat="1" applyFont="1" applyBorder="1" applyAlignment="1">
      <alignment wrapText="1"/>
    </xf>
    <xf numFmtId="4" fontId="0" fillId="0" borderId="0" xfId="0" applyNumberFormat="1"/>
    <xf numFmtId="0" fontId="27" fillId="0" borderId="0" xfId="26" applyFont="1"/>
    <xf numFmtId="0" fontId="9" fillId="0" borderId="0" xfId="26"/>
    <xf numFmtId="0" fontId="0" fillId="0" borderId="12" xfId="0" applyBorder="1"/>
    <xf numFmtId="0" fontId="9" fillId="0" borderId="12" xfId="0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49" fontId="24" fillId="0" borderId="12" xfId="0" applyNumberFormat="1" applyFont="1" applyBorder="1" applyAlignment="1">
      <alignment wrapText="1"/>
    </xf>
    <xf numFmtId="4" fontId="24" fillId="0" borderId="12" xfId="0" applyNumberFormat="1" applyFont="1" applyBorder="1" applyAlignment="1">
      <alignment wrapText="1"/>
    </xf>
    <xf numFmtId="0" fontId="0" fillId="0" borderId="11" xfId="0" applyBorder="1"/>
    <xf numFmtId="0" fontId="9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4" fillId="0" borderId="11" xfId="0" applyFont="1" applyBorder="1"/>
    <xf numFmtId="0" fontId="0" fillId="0" borderId="13" xfId="0" applyBorder="1"/>
    <xf numFmtId="0" fontId="9" fillId="0" borderId="13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49" fontId="24" fillId="0" borderId="13" xfId="0" applyNumberFormat="1" applyFont="1" applyBorder="1" applyAlignment="1">
      <alignment wrapText="1"/>
    </xf>
    <xf numFmtId="4" fontId="24" fillId="0" borderId="13" xfId="0" applyNumberFormat="1" applyFont="1" applyBorder="1" applyAlignment="1">
      <alignment wrapText="1"/>
    </xf>
  </cellXfs>
  <cellStyles count="44">
    <cellStyle name="20 % – Poudarek1" xfId="1" builtinId="30" customBuiltin="1"/>
    <cellStyle name="20 % – Poudarek2" xfId="2" builtinId="34" customBuiltin="1"/>
    <cellStyle name="20 % – Poudarek3" xfId="3" builtinId="38" customBuiltin="1"/>
    <cellStyle name="20 % – Poudarek4" xfId="4" builtinId="42" customBuiltin="1"/>
    <cellStyle name="20 % – Poudarek5" xfId="5" builtinId="46" customBuiltin="1"/>
    <cellStyle name="20 % – Poudarek6" xfId="6" builtinId="50" customBuiltin="1"/>
    <cellStyle name="40 % – Poudarek1" xfId="7" builtinId="31" customBuiltin="1"/>
    <cellStyle name="40 % – Poudarek2" xfId="8" builtinId="35" customBuiltin="1"/>
    <cellStyle name="40 % – Poudarek3" xfId="9" builtinId="39" customBuiltin="1"/>
    <cellStyle name="40 % – Poudarek4" xfId="10" builtinId="43" customBuiltin="1"/>
    <cellStyle name="40 % – Poudarek5" xfId="11" builtinId="47" customBuiltin="1"/>
    <cellStyle name="40 % – Poudarek6" xfId="12" builtinId="51" customBuiltin="1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 xr:uid="{00000000-0005-0000-0000-00001A000000}"/>
    <cellStyle name="Navadno_List1_1" xfId="27" xr:uid="{00000000-0005-0000-0000-00001B000000}"/>
    <cellStyle name="Nevtralno" xfId="28" builtinId="28" customBuiltin="1"/>
    <cellStyle name="Opomba" xfId="29" builtinId="10" customBuiltin="1"/>
    <cellStyle name="Opozorilo" xfId="30" builtinId="11" customBuiltin="1"/>
    <cellStyle name="Pojasnjevalno besedilo" xfId="31" builtinId="53" customBuiltin="1"/>
    <cellStyle name="Poudarek1" xfId="32" builtinId="29" customBuiltin="1"/>
    <cellStyle name="Poudarek2" xfId="33" builtinId="33" customBuiltin="1"/>
    <cellStyle name="Poudarek3" xfId="34" builtinId="37" customBuiltin="1"/>
    <cellStyle name="Poudarek4" xfId="35" builtinId="41" customBuiltin="1"/>
    <cellStyle name="Poudarek5" xfId="36" builtinId="45" customBuiltin="1"/>
    <cellStyle name="Poudarek6" xfId="37" builtinId="49" customBuiltin="1"/>
    <cellStyle name="Povezana celica" xfId="38" builtinId="24" customBuiltin="1"/>
    <cellStyle name="Preveri celico" xfId="39" builtinId="23" customBuiltin="1"/>
    <cellStyle name="Računanje" xfId="40" builtinId="22" customBuiltin="1"/>
    <cellStyle name="Slabo" xfId="41" builtinId="27" customBuiltin="1"/>
    <cellStyle name="Vnos" xfId="42" builtinId="20" customBuiltin="1"/>
    <cellStyle name="Vsota" xfId="4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7"/>
  <sheetViews>
    <sheetView tabSelected="1" workbookViewId="0"/>
  </sheetViews>
  <sheetFormatPr defaultRowHeight="12.75" x14ac:dyDescent="0.2"/>
  <cols>
    <col min="1" max="1" width="4.85546875" customWidth="1"/>
    <col min="2" max="2" width="12.42578125" customWidth="1"/>
    <col min="3" max="3" width="8.5703125" customWidth="1"/>
    <col min="4" max="4" width="15.5703125" customWidth="1"/>
    <col min="5" max="5" width="39.85546875" customWidth="1"/>
    <col min="6" max="6" width="14.140625" customWidth="1"/>
    <col min="7" max="7" width="17.42578125" customWidth="1"/>
  </cols>
  <sheetData>
    <row r="1" spans="1:7" ht="15" x14ac:dyDescent="0.25">
      <c r="B1" s="16" t="s">
        <v>23</v>
      </c>
      <c r="D1" s="3"/>
      <c r="E1" s="4"/>
      <c r="F1" s="4"/>
      <c r="G1" s="5"/>
    </row>
    <row r="2" spans="1:7" ht="24" customHeight="1" x14ac:dyDescent="0.25">
      <c r="B2" s="17" t="s">
        <v>24</v>
      </c>
      <c r="D2" s="6"/>
      <c r="E2" s="7"/>
      <c r="F2" s="7"/>
      <c r="G2" s="6"/>
    </row>
    <row r="3" spans="1:7" ht="15" customHeight="1" x14ac:dyDescent="0.25">
      <c r="C3" s="1"/>
      <c r="D3" s="1"/>
      <c r="E3" s="2"/>
      <c r="F3" s="2"/>
      <c r="G3" s="1"/>
    </row>
    <row r="4" spans="1:7" s="8" customFormat="1" ht="27.75" customHeight="1" x14ac:dyDescent="0.2">
      <c r="A4" s="9" t="s">
        <v>25</v>
      </c>
      <c r="B4" s="9" t="s">
        <v>26</v>
      </c>
      <c r="C4" s="9" t="s">
        <v>1</v>
      </c>
      <c r="D4" s="9" t="s">
        <v>0</v>
      </c>
      <c r="E4" s="9" t="s">
        <v>27</v>
      </c>
      <c r="F4" s="9" t="s">
        <v>2</v>
      </c>
      <c r="G4" s="9" t="s">
        <v>28</v>
      </c>
    </row>
    <row r="5" spans="1:7" ht="15" customHeight="1" x14ac:dyDescent="0.2">
      <c r="A5" s="18">
        <v>1</v>
      </c>
      <c r="B5" s="18" t="s">
        <v>7</v>
      </c>
      <c r="C5" s="19">
        <v>1</v>
      </c>
      <c r="D5" s="20">
        <v>1461111</v>
      </c>
      <c r="E5" s="21" t="s">
        <v>32</v>
      </c>
      <c r="F5" s="22">
        <f>66388.16+19874.76</f>
        <v>86262.92</v>
      </c>
      <c r="G5" s="22">
        <v>130000</v>
      </c>
    </row>
    <row r="6" spans="1:7" ht="16.5" customHeight="1" x14ac:dyDescent="0.2">
      <c r="A6" s="23"/>
      <c r="B6" s="23" t="s">
        <v>7</v>
      </c>
      <c r="C6" s="24">
        <v>2</v>
      </c>
      <c r="D6" s="12" t="s">
        <v>22</v>
      </c>
      <c r="E6" s="14" t="s">
        <v>21</v>
      </c>
      <c r="F6" s="10">
        <f>33617.28+161973.01+113848.81</f>
        <v>309439.09999999998</v>
      </c>
      <c r="G6" s="13">
        <v>489900</v>
      </c>
    </row>
    <row r="7" spans="1:7" ht="15" customHeight="1" x14ac:dyDescent="0.2">
      <c r="A7" s="23"/>
      <c r="B7" s="23" t="s">
        <v>7</v>
      </c>
      <c r="C7" s="24">
        <v>3</v>
      </c>
      <c r="D7" s="12">
        <v>1461112</v>
      </c>
      <c r="E7" s="14" t="s">
        <v>5</v>
      </c>
      <c r="F7" s="10">
        <v>11674.92</v>
      </c>
      <c r="G7" s="10">
        <v>25000</v>
      </c>
    </row>
    <row r="8" spans="1:7" ht="15" customHeight="1" x14ac:dyDescent="0.2">
      <c r="A8" s="23"/>
      <c r="B8" s="23" t="s">
        <v>7</v>
      </c>
      <c r="C8" s="24">
        <v>4</v>
      </c>
      <c r="D8" s="12">
        <v>1461113</v>
      </c>
      <c r="E8" s="14" t="s">
        <v>6</v>
      </c>
      <c r="F8" s="10">
        <v>18470.599999999999</v>
      </c>
      <c r="G8" s="10">
        <v>29000</v>
      </c>
    </row>
    <row r="9" spans="1:7" ht="15" customHeight="1" x14ac:dyDescent="0.2">
      <c r="A9" s="23"/>
      <c r="B9" s="23" t="s">
        <v>7</v>
      </c>
      <c r="C9" s="24">
        <v>5</v>
      </c>
      <c r="D9" s="12">
        <v>1461110</v>
      </c>
      <c r="E9" s="14" t="s">
        <v>33</v>
      </c>
      <c r="F9" s="10">
        <v>19874.759999999998</v>
      </c>
      <c r="G9" s="10">
        <v>60000</v>
      </c>
    </row>
    <row r="10" spans="1:7" x14ac:dyDescent="0.2">
      <c r="A10" s="23"/>
      <c r="B10" s="23"/>
      <c r="C10" s="23"/>
      <c r="D10" s="23"/>
      <c r="E10" s="23"/>
      <c r="F10" s="23"/>
      <c r="G10" s="23"/>
    </row>
    <row r="11" spans="1:7" ht="14.25" customHeight="1" x14ac:dyDescent="0.2">
      <c r="A11" s="23">
        <v>3</v>
      </c>
      <c r="B11" s="23" t="s">
        <v>3</v>
      </c>
      <c r="C11" s="24">
        <v>1</v>
      </c>
      <c r="D11" s="12">
        <v>1461158</v>
      </c>
      <c r="E11" s="14" t="s">
        <v>10</v>
      </c>
      <c r="F11" s="10">
        <v>160016</v>
      </c>
      <c r="G11" s="10">
        <v>323723</v>
      </c>
    </row>
    <row r="12" spans="1:7" ht="14.25" customHeight="1" x14ac:dyDescent="0.2">
      <c r="A12" s="23"/>
      <c r="B12" s="23" t="s">
        <v>3</v>
      </c>
      <c r="C12" s="24">
        <v>1</v>
      </c>
      <c r="D12" s="12">
        <v>1461177</v>
      </c>
      <c r="E12" s="14" t="s">
        <v>11</v>
      </c>
      <c r="F12" s="10">
        <f>218497.5-F11</f>
        <v>58481.5</v>
      </c>
      <c r="G12" s="10">
        <v>196233</v>
      </c>
    </row>
    <row r="13" spans="1:7" ht="14.25" customHeight="1" x14ac:dyDescent="0.2">
      <c r="A13" s="23"/>
      <c r="B13" s="23" t="s">
        <v>3</v>
      </c>
      <c r="C13" s="24">
        <v>2</v>
      </c>
      <c r="D13" s="12">
        <v>1461172</v>
      </c>
      <c r="E13" s="14" t="s">
        <v>12</v>
      </c>
      <c r="F13" s="10">
        <v>153397.26</v>
      </c>
      <c r="G13" s="10">
        <v>191187</v>
      </c>
    </row>
    <row r="14" spans="1:7" ht="14.25" customHeight="1" x14ac:dyDescent="0.2">
      <c r="A14" s="23"/>
      <c r="B14" s="23" t="s">
        <v>3</v>
      </c>
      <c r="C14" s="24">
        <v>2</v>
      </c>
      <c r="D14" s="12">
        <v>1461173</v>
      </c>
      <c r="E14" s="14" t="s">
        <v>13</v>
      </c>
      <c r="F14" s="10">
        <f>212203.66-F13</f>
        <v>58806.399999999994</v>
      </c>
      <c r="G14" s="10">
        <v>339176</v>
      </c>
    </row>
    <row r="15" spans="1:7" ht="14.25" customHeight="1" x14ac:dyDescent="0.2">
      <c r="A15" s="23"/>
      <c r="B15" s="23" t="s">
        <v>3</v>
      </c>
      <c r="C15" s="24">
        <v>3</v>
      </c>
      <c r="D15" s="12">
        <v>1461164</v>
      </c>
      <c r="E15" s="14" t="s">
        <v>14</v>
      </c>
      <c r="F15" s="10">
        <v>212963.1</v>
      </c>
      <c r="G15" s="10">
        <v>266487</v>
      </c>
    </row>
    <row r="16" spans="1:7" ht="14.25" customHeight="1" x14ac:dyDescent="0.2">
      <c r="A16" s="23"/>
      <c r="B16" s="23" t="s">
        <v>3</v>
      </c>
      <c r="C16" s="24">
        <v>3</v>
      </c>
      <c r="D16" s="12">
        <v>1461168</v>
      </c>
      <c r="E16" s="14" t="s">
        <v>15</v>
      </c>
      <c r="F16" s="10">
        <v>14135</v>
      </c>
      <c r="G16" s="10">
        <v>62543</v>
      </c>
    </row>
    <row r="17" spans="1:7" ht="14.25" customHeight="1" x14ac:dyDescent="0.2">
      <c r="A17" s="23"/>
      <c r="B17" s="23" t="s">
        <v>3</v>
      </c>
      <c r="C17" s="24">
        <v>3</v>
      </c>
      <c r="D17" s="12">
        <v>1461176</v>
      </c>
      <c r="E17" s="14" t="s">
        <v>16</v>
      </c>
      <c r="F17" s="10">
        <v>47582.6</v>
      </c>
      <c r="G17" s="10">
        <v>175097</v>
      </c>
    </row>
    <row r="18" spans="1:7" ht="14.25" customHeight="1" x14ac:dyDescent="0.2">
      <c r="A18" s="23"/>
      <c r="B18" s="23" t="s">
        <v>3</v>
      </c>
      <c r="C18" s="24">
        <v>3</v>
      </c>
      <c r="D18" s="12">
        <v>1461199</v>
      </c>
      <c r="E18" s="14" t="s">
        <v>17</v>
      </c>
      <c r="F18" s="10">
        <v>15987.5</v>
      </c>
      <c r="G18" s="10">
        <v>51834</v>
      </c>
    </row>
    <row r="19" spans="1:7" ht="14.25" customHeight="1" x14ac:dyDescent="0.2">
      <c r="A19" s="23"/>
      <c r="B19" s="23" t="s">
        <v>3</v>
      </c>
      <c r="C19" s="24">
        <v>4</v>
      </c>
      <c r="D19" s="12" t="s">
        <v>18</v>
      </c>
      <c r="E19" s="14" t="s">
        <v>19</v>
      </c>
      <c r="F19" s="10">
        <f>42202+17590.3+9718.3</f>
        <v>69510.600000000006</v>
      </c>
      <c r="G19" s="10">
        <v>178210</v>
      </c>
    </row>
    <row r="20" spans="1:7" ht="14.25" customHeight="1" x14ac:dyDescent="0.2">
      <c r="A20" s="23"/>
      <c r="B20" s="23" t="s">
        <v>3</v>
      </c>
      <c r="C20" s="24">
        <v>5</v>
      </c>
      <c r="D20" s="12">
        <v>1461175</v>
      </c>
      <c r="E20" s="14" t="s">
        <v>4</v>
      </c>
      <c r="F20" s="10">
        <v>17728.099999999999</v>
      </c>
      <c r="G20" s="10">
        <v>73635</v>
      </c>
    </row>
    <row r="21" spans="1:7" ht="14.25" customHeight="1" x14ac:dyDescent="0.2">
      <c r="A21" s="23"/>
      <c r="B21" s="23" t="s">
        <v>3</v>
      </c>
      <c r="C21" s="24">
        <v>6</v>
      </c>
      <c r="D21" s="11" t="s">
        <v>29</v>
      </c>
      <c r="E21" s="14" t="s">
        <v>20</v>
      </c>
      <c r="F21" s="10">
        <f>13664.7+10072.03+9718.3+19220</f>
        <v>52675.03</v>
      </c>
      <c r="G21" s="10">
        <v>139761</v>
      </c>
    </row>
    <row r="22" spans="1:7" ht="15" customHeight="1" x14ac:dyDescent="0.2">
      <c r="A22" s="23"/>
      <c r="B22" s="23"/>
      <c r="C22" s="25"/>
      <c r="D22" s="12"/>
      <c r="E22" s="26"/>
      <c r="F22" s="10"/>
      <c r="G22" s="13"/>
    </row>
    <row r="23" spans="1:7" ht="14.25" customHeight="1" x14ac:dyDescent="0.2">
      <c r="A23" s="23">
        <v>3</v>
      </c>
      <c r="B23" s="23" t="s">
        <v>9</v>
      </c>
      <c r="C23" s="24">
        <v>1</v>
      </c>
      <c r="D23" s="12">
        <v>1461187</v>
      </c>
      <c r="E23" s="14" t="s">
        <v>8</v>
      </c>
      <c r="F23" s="10">
        <v>16244.48</v>
      </c>
      <c r="G23" s="10">
        <v>320000</v>
      </c>
    </row>
    <row r="24" spans="1:7" ht="14.25" customHeight="1" x14ac:dyDescent="0.2">
      <c r="A24" s="23"/>
      <c r="B24" s="23" t="s">
        <v>9</v>
      </c>
      <c r="C24" s="24">
        <v>2</v>
      </c>
      <c r="D24" s="12">
        <v>1461186</v>
      </c>
      <c r="E24" s="14" t="s">
        <v>30</v>
      </c>
      <c r="F24" s="10">
        <v>5118</v>
      </c>
      <c r="G24" s="10">
        <v>23100</v>
      </c>
    </row>
    <row r="25" spans="1:7" ht="14.25" customHeight="1" x14ac:dyDescent="0.2">
      <c r="A25" s="27"/>
      <c r="B25" s="27" t="s">
        <v>9</v>
      </c>
      <c r="C25" s="28">
        <v>3</v>
      </c>
      <c r="D25" s="29">
        <v>1461183</v>
      </c>
      <c r="E25" s="30" t="s">
        <v>31</v>
      </c>
      <c r="F25" s="31">
        <v>3070.8</v>
      </c>
      <c r="G25" s="31">
        <v>19325</v>
      </c>
    </row>
    <row r="27" spans="1:7" x14ac:dyDescent="0.2">
      <c r="G27" s="15"/>
    </row>
  </sheetData>
  <phoneticPr fontId="23" type="noConversion"/>
  <pageMargins left="0.75" right="0.75" top="0.56999999999999995" bottom="0.44" header="0" footer="0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Priloga1-NeP4-7jul25</vt:lpstr>
    </vt:vector>
  </TitlesOfParts>
  <Company>Ministrstvo za okolje on prostor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Priorit</dc:title>
  <dc:creator>mnvp</dc:creator>
  <cp:lastModifiedBy>Jurij Rupnik</cp:lastModifiedBy>
  <cp:lastPrinted>2025-10-10T10:41:12Z</cp:lastPrinted>
  <dcterms:created xsi:type="dcterms:W3CDTF">2014-12-01T11:28:03Z</dcterms:created>
  <dcterms:modified xsi:type="dcterms:W3CDTF">2025-11-20T15:29:01Z</dcterms:modified>
</cp:coreProperties>
</file>